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8280" windowWidth="14500" windowHeight="10260" tabRatio="929" activeTab="0"/>
  </bookViews>
  <sheets>
    <sheet name="прайс-лист" sheetId="1" r:id="rId1"/>
  </sheets>
  <definedNames>
    <definedName name="KA_price_1">'прайс-лист'!$A$1:$E$4892</definedName>
    <definedName name="_xlnm.Print_Area" localSheetId="0">'прайс-лист'!$A$1:$F$1921</definedName>
  </definedNames>
  <calcPr fullCalcOnLoad="1"/>
</workbook>
</file>

<file path=xl/sharedStrings.xml><?xml version="1.0" encoding="utf-8"?>
<sst xmlns="http://schemas.openxmlformats.org/spreadsheetml/2006/main" count="4870" uniqueCount="3652">
  <si>
    <t>http://www.cardarmy.ru</t>
  </si>
  <si>
    <t>новые поступления</t>
  </si>
  <si>
    <t xml:space="preserve">снижение </t>
  </si>
  <si>
    <t>повышение</t>
  </si>
  <si>
    <t>Инструкция на русском языке</t>
  </si>
  <si>
    <t>Изменения цены</t>
  </si>
  <si>
    <t>HA-A48</t>
  </si>
  <si>
    <t>Mi-24D Hind</t>
  </si>
  <si>
    <t>1500 экз</t>
  </si>
  <si>
    <t>HA-S33</t>
  </si>
  <si>
    <t>HA-S34</t>
  </si>
  <si>
    <t>Комплект фототравления к Yamato (включает HA-L4)</t>
  </si>
  <si>
    <t>5 листков травления, 48 штук дет.300f, стволы HA-L4</t>
  </si>
  <si>
    <t>HA-L20</t>
  </si>
  <si>
    <t>A6M2 Zero</t>
  </si>
  <si>
    <t>Машина Сабуро Сакаи, 1942 год</t>
  </si>
  <si>
    <t>HA-A29</t>
  </si>
  <si>
    <t>P-51 D (второе издание)</t>
  </si>
  <si>
    <t>1500 экз.</t>
  </si>
  <si>
    <t>F-16C</t>
  </si>
  <si>
    <t>7*B4</t>
  </si>
  <si>
    <t>HA-A6</t>
  </si>
  <si>
    <t>Messershmitt BF-109E-4</t>
  </si>
  <si>
    <t>4.5*B4</t>
  </si>
  <si>
    <t>HA-A7</t>
  </si>
  <si>
    <t>Tornado GR1</t>
  </si>
  <si>
    <t>10*B4</t>
  </si>
  <si>
    <t>новый тираж</t>
  </si>
  <si>
    <t>HA-A8</t>
  </si>
  <si>
    <t>Sea Harrier FRS Mk1</t>
  </si>
  <si>
    <t>Машина Рекса Барбера, на которой он сбил самолет адмирала Ямамото</t>
  </si>
  <si>
    <t>HA-A44</t>
  </si>
  <si>
    <t>HA-A25</t>
  </si>
  <si>
    <t>N1K2-J Shiden-Kai (матовый)</t>
  </si>
  <si>
    <t xml:space="preserve">N1K2-J Shiden-Kai </t>
  </si>
  <si>
    <t>HA-A51</t>
  </si>
  <si>
    <t>N1K2-J Shiden-Kai (мелованный)</t>
  </si>
  <si>
    <t>Su-27 Flanker</t>
  </si>
  <si>
    <t>11*B4</t>
  </si>
  <si>
    <t>HA-O3</t>
  </si>
  <si>
    <t>Yamato</t>
  </si>
  <si>
    <t>32*A3</t>
  </si>
  <si>
    <t>Новое переработанное издание</t>
  </si>
  <si>
    <t>HA-O4</t>
  </si>
  <si>
    <t>I-19 OTSU GATA</t>
  </si>
  <si>
    <t>3,5*B4</t>
  </si>
  <si>
    <t>HA-O5</t>
  </si>
  <si>
    <t>U-2536</t>
  </si>
  <si>
    <t>HA-O6</t>
  </si>
  <si>
    <t>USS Archerfish</t>
  </si>
  <si>
    <t>GP-285</t>
  </si>
  <si>
    <t>Szent Isztwan - полностью вырезан лазером</t>
  </si>
  <si>
    <t>последние экземпляры! Тираж полностью расрподан!</t>
  </si>
  <si>
    <t>30*A3</t>
  </si>
  <si>
    <t>ORP Krakowiak</t>
  </si>
  <si>
    <t>6*102, 4*40, 4*20</t>
  </si>
  <si>
    <t>HA-L8</t>
  </si>
  <si>
    <t>USS Gambier Bay</t>
  </si>
  <si>
    <t>металлические стволы - в комплекте</t>
  </si>
  <si>
    <t>GP-286</t>
  </si>
  <si>
    <t>Stug 40 F Ostketten</t>
  </si>
  <si>
    <t>18*A4</t>
  </si>
  <si>
    <t>HA-A24</t>
  </si>
  <si>
    <t>D3A1 Val</t>
  </si>
  <si>
    <t>1000 экз.</t>
  </si>
  <si>
    <t>HA-S18</t>
  </si>
  <si>
    <t>FW-190A8</t>
  </si>
  <si>
    <t>HA-S19</t>
  </si>
  <si>
    <t>Hurricane</t>
  </si>
  <si>
    <t>HA-S21</t>
  </si>
  <si>
    <t>HA-S22</t>
  </si>
  <si>
    <t>Spitfire Mk.Vb</t>
  </si>
  <si>
    <t>HA-S23</t>
  </si>
  <si>
    <t>HA-S24</t>
  </si>
  <si>
    <t>MO-B144</t>
  </si>
  <si>
    <t>MO-A51</t>
  </si>
  <si>
    <t>F-82F Twin Mustang</t>
  </si>
  <si>
    <t>1000 экз</t>
  </si>
  <si>
    <t>MO-B145</t>
  </si>
  <si>
    <t>АМО Ф-15</t>
  </si>
  <si>
    <t>MO-B146</t>
  </si>
  <si>
    <t>Паровоз серии Т-3, 1882 год</t>
  </si>
  <si>
    <t>9*A3</t>
  </si>
  <si>
    <t>MO-A52</t>
  </si>
  <si>
    <t>P-47 Thunderbolt</t>
  </si>
  <si>
    <t>MO-A53</t>
  </si>
  <si>
    <t>Avia BH-5</t>
  </si>
  <si>
    <t>5*A4</t>
  </si>
  <si>
    <t>MO-B147</t>
  </si>
  <si>
    <t>БРДМ</t>
  </si>
  <si>
    <t>Hetzer (издание 2-е исправленное)</t>
  </si>
  <si>
    <t>8*A4</t>
  </si>
  <si>
    <t>MO-B148</t>
  </si>
  <si>
    <t>DUKW</t>
  </si>
  <si>
    <t>MO-B149</t>
  </si>
  <si>
    <t>V1 Maus</t>
  </si>
  <si>
    <t>18*A3</t>
  </si>
  <si>
    <t>WA-B30</t>
  </si>
  <si>
    <t>PzKpfw II Ausf.D</t>
  </si>
  <si>
    <t>3-я танковая дивизия. 1939 год, Польша</t>
  </si>
  <si>
    <t>FM-O2</t>
  </si>
  <si>
    <t>Suzuya</t>
  </si>
  <si>
    <t>Общий прайс лист на 10.07.2010</t>
  </si>
  <si>
    <t>Японский эсминец второй мировой войны</t>
  </si>
  <si>
    <t>HA-O12</t>
  </si>
  <si>
    <t>J.O'Brien + ORP Krakowiak</t>
  </si>
  <si>
    <t>21*B4</t>
  </si>
  <si>
    <t>HA-O13</t>
  </si>
  <si>
    <t>GP-S2005</t>
  </si>
  <si>
    <t>Крейсер Варяг полностью вырезанный лазером</t>
  </si>
  <si>
    <t>Spitfire IX.c</t>
  </si>
  <si>
    <t>HA-S32</t>
  </si>
  <si>
    <t>Бронетехника 1:25</t>
  </si>
  <si>
    <t>HA-B1</t>
  </si>
  <si>
    <t>SdKfz-7</t>
  </si>
  <si>
    <t>HA-B2</t>
  </si>
  <si>
    <t>PzKpfw II Ausf C</t>
  </si>
  <si>
    <t>HA-B3</t>
  </si>
  <si>
    <t>Flak 36/37 88 mm</t>
  </si>
  <si>
    <t>2*B4</t>
  </si>
  <si>
    <t>HA-O7</t>
  </si>
  <si>
    <t>Bismarck</t>
  </si>
  <si>
    <t>26*А3</t>
  </si>
  <si>
    <t>HA-O8</t>
  </si>
  <si>
    <t>Sharnhorst</t>
  </si>
  <si>
    <t>HA-O9</t>
  </si>
  <si>
    <t>16*A4</t>
  </si>
  <si>
    <t>OR-A46</t>
  </si>
  <si>
    <t>Me-109 G-14 AS</t>
  </si>
  <si>
    <t>4*A4</t>
  </si>
  <si>
    <t>12*A4</t>
  </si>
  <si>
    <t>1-я танковая дивизия, 1944 год, Франция</t>
  </si>
  <si>
    <t>Spitfire Vb.Trop</t>
  </si>
  <si>
    <t>6.5*B4</t>
  </si>
  <si>
    <t>Английские (Невил Дьюк, Ливия, март 1943) или американские (Роберт Левин, Тунис, июнь 1943) опознавательные знаки. Никаких шаховниц</t>
  </si>
  <si>
    <t>HA-A43</t>
  </si>
  <si>
    <t>P-38G Lightning</t>
  </si>
  <si>
    <t>6000 экз.</t>
  </si>
  <si>
    <t>HA-F8</t>
  </si>
  <si>
    <t>комплект формеров к A6M2 Zero</t>
  </si>
  <si>
    <t>HA-F9</t>
  </si>
  <si>
    <t>комплект формеров к SBD-3 Dauntless</t>
  </si>
  <si>
    <t>HA-F10</t>
  </si>
  <si>
    <t>Macchi C.205 Veltro</t>
  </si>
  <si>
    <t xml:space="preserve"> </t>
  </si>
  <si>
    <t>OR-B15</t>
  </si>
  <si>
    <t>JT-34 с интерьером</t>
  </si>
  <si>
    <t>26*A4</t>
  </si>
  <si>
    <t>Supermarine Spitfire Mk.Vb</t>
  </si>
  <si>
    <t>HA-A27</t>
  </si>
  <si>
    <t>Macchi C.202 Folgore</t>
  </si>
  <si>
    <t>7*A4</t>
  </si>
  <si>
    <t>HA-A28</t>
  </si>
  <si>
    <t>HA-A4</t>
  </si>
  <si>
    <t>F4F-3 Wildcat</t>
  </si>
  <si>
    <t>HA-A5</t>
  </si>
  <si>
    <t>4;A4</t>
  </si>
  <si>
    <t>9*A4</t>
  </si>
  <si>
    <t>2*A4</t>
  </si>
  <si>
    <t>И-16 тип 18</t>
  </si>
  <si>
    <t>4*B4</t>
  </si>
  <si>
    <t>8000 экз.</t>
  </si>
  <si>
    <t>борт.номер 11, Смерть фашистам/За Сталина машина Б.Сафонова</t>
  </si>
  <si>
    <t>HA-A26</t>
  </si>
  <si>
    <t>Автомобиль Le Zebre, 1907 (2-е издание)</t>
  </si>
  <si>
    <t>OR-B19</t>
  </si>
  <si>
    <t>Артиллерийский тягач D-350 Mazur</t>
  </si>
  <si>
    <t>22*A4</t>
  </si>
  <si>
    <t>900 экз.</t>
  </si>
  <si>
    <t>MO-B142</t>
  </si>
  <si>
    <t>Star-20 самосвал</t>
  </si>
  <si>
    <t>Star-20 грузовик</t>
  </si>
  <si>
    <t>MO-B143</t>
  </si>
  <si>
    <t>9*A4</t>
  </si>
  <si>
    <t>Star 20 подъемный кран HP-3</t>
  </si>
  <si>
    <t>MO-D8</t>
  </si>
  <si>
    <t>Костел в Кохловице</t>
  </si>
  <si>
    <t>16*A3</t>
  </si>
  <si>
    <t>пленка с витражами</t>
  </si>
  <si>
    <t>MO-F2</t>
  </si>
  <si>
    <t>Нарезка к Flakscheinwerfer 36</t>
  </si>
  <si>
    <t>MO-F3</t>
  </si>
  <si>
    <t>Нарезка к БА-27</t>
  </si>
  <si>
    <t>MO-F4</t>
  </si>
  <si>
    <t>Нарезка к А12 Матильда</t>
  </si>
  <si>
    <t>HA-F40</t>
  </si>
  <si>
    <t>Формеры к Ми-24Д</t>
  </si>
  <si>
    <t>14*B4</t>
  </si>
  <si>
    <t>HA-O16</t>
  </si>
  <si>
    <t>ORP Jaskolka</t>
  </si>
  <si>
    <t>HA-F41</t>
  </si>
  <si>
    <t>Формеры к Тигру</t>
  </si>
  <si>
    <t>HA-L31</t>
  </si>
  <si>
    <t>Тросы к Т-34/76</t>
  </si>
  <si>
    <t>1500 экз</t>
  </si>
  <si>
    <t>новое издание - в продаже с 12.12.2004</t>
  </si>
  <si>
    <t>HA-A21</t>
  </si>
  <si>
    <t>Ju-88 C6</t>
  </si>
  <si>
    <t>HA-A22</t>
  </si>
  <si>
    <t>FW-190 A-8</t>
  </si>
  <si>
    <t>HA-A23</t>
  </si>
  <si>
    <t>P-40E Warhawk</t>
  </si>
  <si>
    <t>2000 экз.</t>
  </si>
  <si>
    <t>HA-O15</t>
  </si>
  <si>
    <t>IJN Fuso</t>
  </si>
  <si>
    <t>корабли 1:100</t>
  </si>
  <si>
    <t>HA-O20</t>
  </si>
  <si>
    <t>I-25 OTSU GATA</t>
  </si>
  <si>
    <t>12*B4</t>
  </si>
  <si>
    <t>HA-O21</t>
  </si>
  <si>
    <t>USS SPADEFISH</t>
  </si>
  <si>
    <t>8*B4</t>
  </si>
  <si>
    <t>Авиация 1:33</t>
  </si>
  <si>
    <t>HA-A1</t>
  </si>
  <si>
    <t xml:space="preserve">Советские знаки </t>
  </si>
  <si>
    <t>HA-A2</t>
  </si>
  <si>
    <t>F/A-18C Hornet</t>
  </si>
  <si>
    <t>HA-A3</t>
  </si>
  <si>
    <t>P-38J Lightning</t>
  </si>
  <si>
    <t>Серебристый металлик</t>
  </si>
  <si>
    <t>10*356, 16*133, 32*40</t>
  </si>
  <si>
    <t>HA-L4</t>
  </si>
  <si>
    <t>стволы к IJN Yamato</t>
  </si>
  <si>
    <r>
      <t xml:space="preserve">9*460, 6*155, 24*127, </t>
    </r>
    <r>
      <rPr>
        <b/>
        <sz val="10"/>
        <rFont val="Arial Cyr"/>
        <family val="2"/>
      </rPr>
      <t>152</t>
    </r>
    <r>
      <rPr>
        <sz val="10"/>
        <rFont val="Arial Cyr"/>
        <family val="0"/>
      </rPr>
      <t>*25</t>
    </r>
  </si>
  <si>
    <t>HA-L5</t>
  </si>
  <si>
    <t>Стволы к IJN Yukikaze</t>
  </si>
  <si>
    <t>6*127, 8*25</t>
  </si>
  <si>
    <t>HA-L6</t>
  </si>
  <si>
    <t>Jeremiah O'Brien</t>
  </si>
  <si>
    <t>1*127, 1*76, 8*20</t>
  </si>
  <si>
    <t>HA-L7</t>
  </si>
  <si>
    <t>12*А3</t>
  </si>
  <si>
    <t>http://www.cardarmy.ru/fleet/iron-duke.htm</t>
  </si>
  <si>
    <t>MO-O10</t>
  </si>
  <si>
    <t>HCMS AGASSIZ</t>
  </si>
  <si>
    <t>18*А4</t>
  </si>
  <si>
    <t>1*127, 16*40, 20*20</t>
  </si>
  <si>
    <t>F-117A Nighthawk</t>
  </si>
  <si>
    <t>HA-A12</t>
  </si>
  <si>
    <t>Hawker Hurricane</t>
  </si>
  <si>
    <t>GP-287</t>
  </si>
  <si>
    <t>Зенитная пушка 40 мм Bofors</t>
  </si>
  <si>
    <t>GP-288</t>
  </si>
  <si>
    <t>Артиллерийский тягач C2P</t>
  </si>
  <si>
    <t>5,5*A4</t>
  </si>
  <si>
    <t>P-51D Mustang</t>
  </si>
  <si>
    <t>6*B4</t>
  </si>
  <si>
    <t>HA-A17</t>
  </si>
  <si>
    <t>HA-S25</t>
  </si>
  <si>
    <t>HA-S26</t>
  </si>
  <si>
    <t>HA-S27</t>
  </si>
  <si>
    <t>HA-S28</t>
  </si>
  <si>
    <t>HA-S29</t>
  </si>
  <si>
    <t>HA-S30</t>
  </si>
  <si>
    <t>HA-S31</t>
  </si>
  <si>
    <t>HA-F28</t>
  </si>
  <si>
    <t>Траки к PzKpfw.VI</t>
  </si>
  <si>
    <t>HA-F29</t>
  </si>
  <si>
    <t>Траки к Т-34/76</t>
  </si>
  <si>
    <t>HA-B4</t>
  </si>
  <si>
    <t>PzKpfw VI Tiger I</t>
  </si>
  <si>
    <t>23*B4</t>
  </si>
  <si>
    <t>Новый тираж</t>
  </si>
  <si>
    <t>HA-B5</t>
  </si>
  <si>
    <t>Flak 37 3,7 cm</t>
  </si>
  <si>
    <t>HA-B6</t>
  </si>
  <si>
    <t>Gambier Bay</t>
  </si>
  <si>
    <t>28*B4</t>
  </si>
  <si>
    <t>HA-O10</t>
  </si>
  <si>
    <t>S-2 Wilczur</t>
  </si>
  <si>
    <t>5*B4</t>
  </si>
  <si>
    <t>Торпедный катер, масштаб 1:50</t>
  </si>
  <si>
    <t>HA-O11</t>
  </si>
  <si>
    <t>Yukikaze</t>
  </si>
  <si>
    <t>9*B4</t>
  </si>
  <si>
    <t>MO-B138</t>
  </si>
  <si>
    <t>A12 Matilda II MK.III</t>
  </si>
  <si>
    <t>MO-B139</t>
  </si>
  <si>
    <t>Тяжелый товарный паровоз TY 23, 1923</t>
  </si>
  <si>
    <t>28*A3</t>
  </si>
  <si>
    <t>6*A4</t>
  </si>
  <si>
    <t>MO-B140</t>
  </si>
  <si>
    <t>Dodge WC-54 Military Police</t>
  </si>
  <si>
    <t>MO-B141</t>
  </si>
  <si>
    <t>M3A1 Half Track</t>
  </si>
  <si>
    <t>13*A4</t>
  </si>
  <si>
    <t>Bf.109 F-4 Trop</t>
  </si>
  <si>
    <t>HA-A31</t>
  </si>
  <si>
    <t>PZL P.11C</t>
  </si>
  <si>
    <t>HA-A32</t>
  </si>
  <si>
    <t>SBD-3 Dauntless</t>
  </si>
  <si>
    <t>HA-A33</t>
  </si>
  <si>
    <t>Ki-84 Hayate</t>
  </si>
  <si>
    <t>HA-A34</t>
  </si>
  <si>
    <t>P-47 D-25 Thunderbolt</t>
  </si>
  <si>
    <t>HA-A35</t>
  </si>
  <si>
    <t>MS 406 C1</t>
  </si>
  <si>
    <t>HA-A36</t>
  </si>
  <si>
    <t>NA Mustang III</t>
  </si>
  <si>
    <t>HA-A37</t>
  </si>
  <si>
    <t>Ki-43-II Hayabusa</t>
  </si>
  <si>
    <t>Тираж</t>
  </si>
  <si>
    <t>HA-O1</t>
  </si>
  <si>
    <t>Admiral Levchenko (Udaloy)</t>
  </si>
  <si>
    <t>Тираж распродан</t>
  </si>
  <si>
    <t>HA-O2</t>
  </si>
  <si>
    <t>HMS Warspite</t>
  </si>
  <si>
    <t>HA-A40</t>
  </si>
  <si>
    <t>Supermarine Spitfire IX.c</t>
  </si>
  <si>
    <t>5.5*B4</t>
  </si>
  <si>
    <t>Машина из 145 эскадрильи RAF. Северная Африка, 1943</t>
  </si>
  <si>
    <t>HA-A41</t>
  </si>
  <si>
    <t>Brewster B-239 Buffalo</t>
  </si>
  <si>
    <t>Бронетранспортер M5A1 "Half-Truck"</t>
  </si>
  <si>
    <t>HA-L30</t>
  </si>
  <si>
    <t>7.5 cm Pzrgr. Patr 39/42 KwK 42</t>
  </si>
  <si>
    <t>Лазерная резка</t>
  </si>
  <si>
    <t>HA-F1</t>
  </si>
  <si>
    <t>Машина Ханса Винда, Финляндия, апрель 1943</t>
  </si>
  <si>
    <t>HA-A42</t>
  </si>
  <si>
    <t>комплект формеров к Як-1</t>
  </si>
  <si>
    <t>HA-F4</t>
  </si>
  <si>
    <t>комплект формеров к P-47 D-25</t>
  </si>
  <si>
    <t>HA-F5</t>
  </si>
  <si>
    <t>комплект формеров к PZL P.11C</t>
  </si>
  <si>
    <t>HA-F6</t>
  </si>
  <si>
    <t>комплект формеров к Bf.109-E4</t>
  </si>
  <si>
    <t>HA-F7</t>
  </si>
  <si>
    <t>комплект формеров к Spitfire Vb</t>
  </si>
  <si>
    <t>Tank "Truck Buldog"</t>
  </si>
  <si>
    <t>MO-B14</t>
  </si>
  <si>
    <t>ПТС</t>
  </si>
  <si>
    <t>MO-B15</t>
  </si>
  <si>
    <t>M35A2 (1/2T) 6x6</t>
  </si>
  <si>
    <t>Машина Адриано Висконти, апрель 1944 года</t>
  </si>
  <si>
    <t>HA-A45</t>
  </si>
  <si>
    <t>Bf.109 E-7/E-7 Trop.</t>
  </si>
  <si>
    <t>OR-A45</t>
  </si>
  <si>
    <t>OR-A44</t>
  </si>
  <si>
    <t>XP-61E/F-15 Reporter</t>
  </si>
  <si>
    <t>11*A3</t>
  </si>
  <si>
    <t>OR-B16</t>
  </si>
  <si>
    <t>БТР-152 В1</t>
  </si>
  <si>
    <t xml:space="preserve">Кабины остекления </t>
  </si>
  <si>
    <t>HA-S1</t>
  </si>
  <si>
    <t>Su-27</t>
  </si>
  <si>
    <t>10*A4</t>
  </si>
  <si>
    <t>7,5*A4</t>
  </si>
  <si>
    <t>14*A4</t>
  </si>
  <si>
    <t>F-4F Wildcat</t>
  </si>
  <si>
    <t>HA-S5</t>
  </si>
  <si>
    <t>HA-S6</t>
  </si>
  <si>
    <t>Messershmitt BF-109 E-4 E-7</t>
  </si>
  <si>
    <t>HA-S7</t>
  </si>
  <si>
    <t>HA-S8</t>
  </si>
  <si>
    <t>HA-S9</t>
  </si>
  <si>
    <t>HA-S10</t>
  </si>
  <si>
    <t>HA-A9</t>
  </si>
  <si>
    <t>F6F-3 Hellcat</t>
  </si>
  <si>
    <t>5,5*B4</t>
  </si>
  <si>
    <t>HA-A10</t>
  </si>
  <si>
    <t>E-2C Hawkeye</t>
  </si>
  <si>
    <t>HA-A11</t>
  </si>
  <si>
    <t>9,5*A4</t>
  </si>
  <si>
    <t>WA-A23</t>
  </si>
  <si>
    <t>WA-O8</t>
  </si>
  <si>
    <t>MO-O32</t>
  </si>
  <si>
    <t>Тяжелый эсминец Mogador</t>
  </si>
  <si>
    <t>7,5*A3</t>
  </si>
  <si>
    <t>12,5*A4</t>
  </si>
  <si>
    <t>WA-B25</t>
  </si>
  <si>
    <t>Stug 40 Ausf.F</t>
  </si>
  <si>
    <t>13,5*A4</t>
  </si>
  <si>
    <t>восточный фронт, 1943</t>
  </si>
  <si>
    <t>WA-B26</t>
  </si>
  <si>
    <t>Звезды. 64 ГИАП, машина Ф.И. Шикунова</t>
  </si>
  <si>
    <t>HA-A19</t>
  </si>
  <si>
    <t>Fantasy Model Dragon</t>
  </si>
  <si>
    <t>4*A4</t>
  </si>
  <si>
    <t>Модель дракона огнедышащего, летающего. Подарок детям!</t>
  </si>
  <si>
    <t>HA-A20</t>
  </si>
  <si>
    <t>Bf.110</t>
  </si>
  <si>
    <t>Flak 38</t>
  </si>
  <si>
    <t>3*A4</t>
  </si>
  <si>
    <t>HA-B8</t>
  </si>
  <si>
    <t xml:space="preserve">SdKfz 179, BergePanther </t>
  </si>
  <si>
    <t>22*B4</t>
  </si>
  <si>
    <t>HA-B9</t>
  </si>
  <si>
    <t>T34/76</t>
  </si>
  <si>
    <t>HA-B10</t>
  </si>
  <si>
    <t>SdKfz 7/1</t>
  </si>
  <si>
    <t>HA-B11</t>
  </si>
  <si>
    <t>SdKfz 124 Wespe</t>
  </si>
  <si>
    <t>дивизия Grossdeutchland, 1943, Курск</t>
  </si>
  <si>
    <t>HA-B12</t>
  </si>
  <si>
    <t>Sherman Firefly</t>
  </si>
  <si>
    <t>26,5*B4</t>
  </si>
  <si>
    <t>King George V</t>
  </si>
  <si>
    <t>британский линкор 2МВ</t>
  </si>
  <si>
    <t>HA-O14</t>
  </si>
  <si>
    <t>USS Heerman</t>
  </si>
  <si>
    <t>13*B4</t>
  </si>
  <si>
    <t>HA-D2</t>
  </si>
  <si>
    <t>Водяная мельница</t>
  </si>
  <si>
    <t>Аксессуары</t>
  </si>
  <si>
    <t>HA-L1</t>
  </si>
  <si>
    <t>Ствол к Flak-38 (1:25)</t>
  </si>
  <si>
    <t>подходит и к HA-B8</t>
  </si>
  <si>
    <t>HA-L2</t>
  </si>
  <si>
    <t>Фототравление к King George V (включает стволы HA-L3)</t>
  </si>
  <si>
    <t>http://www.cardarmy.ru/fleet/prod05.htm</t>
  </si>
  <si>
    <t>MO-O5</t>
  </si>
  <si>
    <t>Новик</t>
  </si>
  <si>
    <t>5*A4</t>
  </si>
  <si>
    <t xml:space="preserve">7 листков травления, </t>
  </si>
  <si>
    <t>HA-L3</t>
  </si>
  <si>
    <t>Стволы к Kinge George V</t>
  </si>
  <si>
    <t>http://www.cardarmy.ru/fleet/prod02.htm</t>
  </si>
  <si>
    <t>MO-O7</t>
  </si>
  <si>
    <t>Петропавловск</t>
  </si>
  <si>
    <t>15*A4</t>
  </si>
  <si>
    <t>http://www.cardarmy.ru/fleet/prod01.htm</t>
  </si>
  <si>
    <t>MO-O8</t>
  </si>
  <si>
    <t>ORP General Haller</t>
  </si>
  <si>
    <t>8*А4</t>
  </si>
  <si>
    <t>MO-O9</t>
  </si>
  <si>
    <t>HMS Iron Duke</t>
  </si>
  <si>
    <t>ИСУ-152</t>
  </si>
  <si>
    <t>13*А3</t>
  </si>
  <si>
    <t>Освобожденный Кировоград</t>
  </si>
  <si>
    <t>MO-B59</t>
  </si>
  <si>
    <t>канадский корвет ВМВ</t>
  </si>
  <si>
    <t>1:100</t>
  </si>
  <si>
    <t>HA-L9</t>
  </si>
  <si>
    <t>8*380, 12*150, 16*105, 16*37, 18*20</t>
  </si>
  <si>
    <t>HA-L10</t>
  </si>
  <si>
    <t>HA-A13</t>
  </si>
  <si>
    <t>Ki-43 Hayabusa</t>
  </si>
  <si>
    <t>3*B4</t>
  </si>
  <si>
    <t>HA-A14</t>
  </si>
  <si>
    <t>Ki-61 Hien</t>
  </si>
  <si>
    <t>HA-A15</t>
  </si>
  <si>
    <t>F-15C Eagle</t>
  </si>
  <si>
    <t>15*B4</t>
  </si>
  <si>
    <t>HA-A16</t>
  </si>
  <si>
    <t>8 шт.</t>
  </si>
  <si>
    <t>HA-L12</t>
  </si>
  <si>
    <t>стволы Pom-Pom 40 мм</t>
  </si>
  <si>
    <t>HA-L13</t>
  </si>
  <si>
    <t>F-14A Tomcat</t>
  </si>
  <si>
    <t>14*B4</t>
  </si>
  <si>
    <t>Допечатка тиража</t>
  </si>
  <si>
    <t>HA-A18</t>
  </si>
  <si>
    <t>стволы немецкой зенитной артиллерии 20 мм</t>
  </si>
  <si>
    <t>HA-L15</t>
  </si>
  <si>
    <t>стволы немецкой зенитной артиллерии 37 мм</t>
  </si>
  <si>
    <t>HA-L16</t>
  </si>
  <si>
    <t>стволы к USS Heerman</t>
  </si>
  <si>
    <t>Анджея и Ядвиги Халинских</t>
  </si>
  <si>
    <t>Корабли 1:200</t>
  </si>
  <si>
    <t>Цена оптовая</t>
  </si>
  <si>
    <t>Объем</t>
  </si>
  <si>
    <t xml:space="preserve">РРЦ </t>
  </si>
  <si>
    <t>Цена на сайте</t>
  </si>
  <si>
    <t>Стволы к IJN Fuso</t>
  </si>
  <si>
    <t xml:space="preserve">Модели издания конструкторского бюро </t>
  </si>
  <si>
    <t>Розничная наценка</t>
  </si>
  <si>
    <t>Комплект фототравления к Fuso (включает HA-L18)</t>
  </si>
  <si>
    <t>5 листков травления, 48 штук дет.300f, стволы HA-L18</t>
  </si>
  <si>
    <t>HA-L19</t>
  </si>
  <si>
    <t>MO-O22</t>
  </si>
  <si>
    <t>Комплект аксессуаров к HA-B9</t>
  </si>
  <si>
    <t xml:space="preserve">комплект траков (ORT-B50), 6 листков травления, коуши 2 к-та, трос - 2 отрезка </t>
  </si>
  <si>
    <t>HA-L21</t>
  </si>
  <si>
    <t>Серебристый металлик, машина п/п-ка Майера</t>
  </si>
  <si>
    <t>HA-A30</t>
  </si>
  <si>
    <t>SMS Helgoland</t>
  </si>
  <si>
    <t>Стволы к P-38G (HA-A43)</t>
  </si>
  <si>
    <t>1*20 mm + 4*12.7 mm Browning</t>
  </si>
  <si>
    <t>HA-L22</t>
  </si>
  <si>
    <t>Тросы к Sherman FireFly</t>
  </si>
  <si>
    <t>HA-L23</t>
  </si>
  <si>
    <t>тросы к Пантере/Тигру</t>
  </si>
  <si>
    <t>HA-L24</t>
  </si>
  <si>
    <t>Стволы к BF-109 E-4/7</t>
  </si>
  <si>
    <t>HA-L25</t>
  </si>
  <si>
    <t>HA-A38</t>
  </si>
  <si>
    <t>Ki-43-II Hayabusa (мелованный картон)</t>
  </si>
  <si>
    <t>HA-A39</t>
  </si>
  <si>
    <t>Як-1Б</t>
  </si>
  <si>
    <t>Именная машина С. Луганского</t>
  </si>
  <si>
    <t>комплект фототравления P-38G (со стволами HA-L21)</t>
  </si>
  <si>
    <t>HA-L27</t>
  </si>
  <si>
    <t>8.8 cm Sprgr. Patr KwK 36</t>
  </si>
  <si>
    <t>HA-L28</t>
  </si>
  <si>
    <t>8.8 cm Pzrgr. Patr KwK 36</t>
  </si>
  <si>
    <t>HA-L29</t>
  </si>
  <si>
    <t>7.5 cm Sprgr. Patr 42 KwK 42</t>
  </si>
  <si>
    <t>MO-B4</t>
  </si>
  <si>
    <t>MCV-80 Warrior</t>
  </si>
  <si>
    <t>15,5*A4</t>
  </si>
  <si>
    <t>MO-B5</t>
  </si>
  <si>
    <t>комплект формеров к NA Mustang III</t>
  </si>
  <si>
    <t>HA-F2</t>
  </si>
  <si>
    <t>комплект формеров к Ki-43 II</t>
  </si>
  <si>
    <t>HA-F3</t>
  </si>
  <si>
    <t>Dodge WC-51 (3/4 T.)</t>
  </si>
  <si>
    <t>MO-B9</t>
  </si>
  <si>
    <t>ГАЗ-69М</t>
  </si>
  <si>
    <t>MO-B10</t>
  </si>
  <si>
    <t>Chevrolet 15-CWT</t>
  </si>
  <si>
    <t>10*A4</t>
  </si>
  <si>
    <t>MO-B11</t>
  </si>
  <si>
    <t>FV101 Scorpion</t>
  </si>
  <si>
    <t>MO-B12</t>
  </si>
  <si>
    <t>Ford G.P.A. Jeep</t>
  </si>
  <si>
    <t>MO-B13</t>
  </si>
  <si>
    <t>камуфляж - киевские маневры 1935 года</t>
  </si>
  <si>
    <t>новый тираж, обновлен цвет</t>
  </si>
  <si>
    <t>MO-B16</t>
  </si>
  <si>
    <t>Т-34/85</t>
  </si>
  <si>
    <t>14*A4</t>
  </si>
  <si>
    <t>MO-B17</t>
  </si>
  <si>
    <t>комплект формеров к Spitfire IXc</t>
  </si>
  <si>
    <t>HA-F11</t>
  </si>
  <si>
    <t>комплект формеров к FW-190 A-8</t>
  </si>
  <si>
    <t>HA-F12</t>
  </si>
  <si>
    <t>два варианта камуфляжа</t>
  </si>
  <si>
    <t>HA-A46</t>
  </si>
  <si>
    <t>FW-190 A-8/R-8 Sturmbock</t>
  </si>
  <si>
    <t>Машина Вальтера Даля</t>
  </si>
  <si>
    <t>комплект формеров к Ki-84 Hayate</t>
  </si>
  <si>
    <t>HA-F14</t>
  </si>
  <si>
    <t>комплект формеров к Bf.110 G-2</t>
  </si>
  <si>
    <t>HA-S2</t>
  </si>
  <si>
    <t>HA-S3</t>
  </si>
  <si>
    <t>HA-S4</t>
  </si>
  <si>
    <t>Картонная Армия</t>
  </si>
  <si>
    <t>Комплект формеров к Macchi C.202</t>
  </si>
  <si>
    <t>HA-F18</t>
  </si>
  <si>
    <t>Комплект формеров к P-51D Mustang</t>
  </si>
  <si>
    <t>HA-F19</t>
  </si>
  <si>
    <t>Комплект формеров к B-239 Buffalo</t>
  </si>
  <si>
    <t>HA-F20</t>
  </si>
  <si>
    <t>F-4J Phantom</t>
  </si>
  <si>
    <t>HA-S11</t>
  </si>
  <si>
    <t>HA-S12</t>
  </si>
  <si>
    <t>HA-S14</t>
  </si>
  <si>
    <t>HA-S15</t>
  </si>
  <si>
    <t>F-14 Tomcat</t>
  </si>
  <si>
    <t>HA-S16</t>
  </si>
  <si>
    <t>HA-S17</t>
  </si>
  <si>
    <t>Ju-88C6</t>
  </si>
  <si>
    <t>Формеры к Spitfire Vb.Trop.</t>
  </si>
  <si>
    <t>Французский эсминец Jaguar</t>
  </si>
  <si>
    <t>Формеры к И-16</t>
  </si>
  <si>
    <t>HA-F24</t>
  </si>
  <si>
    <t>Формеры к P-39N</t>
  </si>
  <si>
    <t>HA-F25</t>
  </si>
  <si>
    <t>Формеры к P-40E</t>
  </si>
  <si>
    <t>HA-F26</t>
  </si>
  <si>
    <t>Формеры к P-38G</t>
  </si>
  <si>
    <t xml:space="preserve">HA-F27 </t>
  </si>
  <si>
    <t>Траки к PzKpfw.V</t>
  </si>
  <si>
    <t>MO-B38</t>
  </si>
  <si>
    <t>HA-F30</t>
  </si>
  <si>
    <t>Формеры к F-15C</t>
  </si>
  <si>
    <t>HA-F31</t>
  </si>
  <si>
    <t>Формеры к Bf.109 -E7/E-7 Trop</t>
  </si>
  <si>
    <t>HA-F32</t>
  </si>
  <si>
    <t>формеры к Sherman Firefly</t>
  </si>
  <si>
    <t>HA-F33</t>
  </si>
  <si>
    <t xml:space="preserve">PzKpfw V Panther </t>
  </si>
  <si>
    <t>20*B4</t>
  </si>
  <si>
    <t>HA-B7</t>
  </si>
  <si>
    <t>Масштаб 1:9</t>
  </si>
  <si>
    <t>MO-B40</t>
  </si>
  <si>
    <t>T-100</t>
  </si>
  <si>
    <t>формеры к FW-190 A-8/R-8</t>
  </si>
  <si>
    <t>HA-F34</t>
  </si>
  <si>
    <t>формеры к King George V</t>
  </si>
  <si>
    <t>HA-F35</t>
  </si>
  <si>
    <t>формеры к Ямато</t>
  </si>
  <si>
    <t>HA-F36</t>
  </si>
  <si>
    <t>формеры к Heerman</t>
  </si>
  <si>
    <t>HA-F37</t>
  </si>
  <si>
    <t>формеры к Bismarck</t>
  </si>
  <si>
    <t>Модели для начинающих</t>
  </si>
  <si>
    <t>HA-D1</t>
  </si>
  <si>
    <t>Ветряная мельница и сельская хата</t>
  </si>
  <si>
    <t xml:space="preserve"> 1:87</t>
  </si>
  <si>
    <t>Guillo Cesare</t>
  </si>
  <si>
    <t>13*A3</t>
  </si>
  <si>
    <t>http://www.cardarmy.ru/fleet/prod03.htm</t>
  </si>
  <si>
    <t>MO-O3</t>
  </si>
  <si>
    <t>SMS Kronprinz</t>
  </si>
  <si>
    <t>14*A3</t>
  </si>
  <si>
    <t>MO-O4</t>
  </si>
  <si>
    <t>HMS Sheffield</t>
  </si>
  <si>
    <t>12*A3</t>
  </si>
  <si>
    <t>8.5*A4</t>
  </si>
  <si>
    <t>Камуфляж: конец 1944 года</t>
  </si>
  <si>
    <t>http://www.cardarmy.ru/fleet/prod15.htm</t>
  </si>
  <si>
    <t>MO-O6</t>
  </si>
  <si>
    <t>USS Leutze (Fletcher)</t>
  </si>
  <si>
    <t>9*A4</t>
  </si>
  <si>
    <t>Pkw.K1 Kubelwagen Typ 82 1:25</t>
  </si>
  <si>
    <t>MO-B54</t>
  </si>
  <si>
    <t>Mk.A Whippet</t>
  </si>
  <si>
    <t>MO-B55</t>
  </si>
  <si>
    <t>Kfz 69 Schwimmwagen</t>
  </si>
  <si>
    <t>MO-B56</t>
  </si>
  <si>
    <t>M13/40</t>
  </si>
  <si>
    <t>18,5*A4</t>
  </si>
  <si>
    <t>MO-B57</t>
  </si>
  <si>
    <t>ИСУ-122</t>
  </si>
  <si>
    <t>1000 экз</t>
  </si>
  <si>
    <t>MO-B58</t>
  </si>
  <si>
    <t>MO-B125</t>
  </si>
  <si>
    <t>RIESA Bn2t</t>
  </si>
  <si>
    <t>MO-B126</t>
  </si>
  <si>
    <t>GLS-30</t>
  </si>
  <si>
    <t>Fiat 621L автобус</t>
  </si>
  <si>
    <t>MO-B60</t>
  </si>
  <si>
    <t>Challenger Mk.I (A30)</t>
  </si>
  <si>
    <t>MO-B61</t>
  </si>
  <si>
    <t>MO-O11</t>
  </si>
  <si>
    <t>USS Porter</t>
  </si>
  <si>
    <t>10*А4</t>
  </si>
  <si>
    <t>http://www.cardarmy.ru/fleet/porter.htm</t>
  </si>
  <si>
    <t>MO-O12</t>
  </si>
  <si>
    <t>Стволы японской артиллерии 25 мм</t>
  </si>
  <si>
    <t>20 шт.</t>
  </si>
  <si>
    <t>HA-L11</t>
  </si>
  <si>
    <t xml:space="preserve">Стволы Bofors 40 мм </t>
  </si>
  <si>
    <t>MO-O13</t>
  </si>
  <si>
    <t>HMS Onslow</t>
  </si>
  <si>
    <t>http://www.cardarmy.ru/fleet/onslow.htm</t>
  </si>
  <si>
    <t>MO-O14</t>
  </si>
  <si>
    <t xml:space="preserve">стволы Oerlikon 20 мм </t>
  </si>
  <si>
    <t>HA-L14</t>
  </si>
  <si>
    <t>P-39N Aerocobra</t>
  </si>
  <si>
    <t>http://www.cardarmy.ru/fleet/konigsberg.htm</t>
  </si>
  <si>
    <t>MO-O16</t>
  </si>
  <si>
    <t>IJN Fuyuzuki</t>
  </si>
  <si>
    <t>12*A4</t>
  </si>
  <si>
    <t>http://www.cardarmy.ru/fleet/fuyuzuki.htm</t>
  </si>
  <si>
    <t>MO-O17</t>
  </si>
  <si>
    <t>USS Indianapolis</t>
  </si>
  <si>
    <t>9*A3</t>
  </si>
  <si>
    <t>5*127 10*40 7*20</t>
  </si>
  <si>
    <t>HA-L17</t>
  </si>
  <si>
    <t>Стволы к Spitfire IXc</t>
  </si>
  <si>
    <t>Два ствола 20 мм пушки и две заглушки</t>
  </si>
  <si>
    <t>HA-L18</t>
  </si>
  <si>
    <t>12*356, 14*152, 8*127, 94*25,10*13.2, 2*7.7</t>
  </si>
  <si>
    <t>http://www.cardarmy.ru/fleet/emden.htm</t>
  </si>
  <si>
    <t>MO-O19</t>
  </si>
  <si>
    <t>Paris</t>
  </si>
  <si>
    <t>http://www.cardarmy.ru/fleet/paris.htm</t>
  </si>
  <si>
    <t>MO-O20</t>
  </si>
  <si>
    <t>DUILIO</t>
  </si>
  <si>
    <t>http://www.cardarmy.ru/fleet/duilio.htm</t>
  </si>
  <si>
    <t>MO-O21</t>
  </si>
  <si>
    <t>SMS Elbing</t>
  </si>
  <si>
    <t>13*A4</t>
  </si>
  <si>
    <t>милицейский "батончик"</t>
  </si>
  <si>
    <t>MO-B75</t>
  </si>
  <si>
    <t>Nysa 522 Towos</t>
  </si>
  <si>
    <t>USS OHIO</t>
  </si>
  <si>
    <t>MO-O23</t>
  </si>
  <si>
    <t>Courbet</t>
  </si>
  <si>
    <t>16*А3</t>
  </si>
  <si>
    <t>MO-O24</t>
  </si>
  <si>
    <t>Giuseppe Garibaldi</t>
  </si>
  <si>
    <t>10*A3</t>
  </si>
  <si>
    <t>MO-O25</t>
  </si>
  <si>
    <t>Polonez-Poltruck "Policija"</t>
  </si>
  <si>
    <t>MO-B77</t>
  </si>
  <si>
    <t>MO-O26</t>
  </si>
  <si>
    <t>Dupuy De Lome</t>
  </si>
  <si>
    <t>6*A3</t>
  </si>
  <si>
    <t>MO-O27</t>
  </si>
  <si>
    <t>Tsingtau</t>
  </si>
  <si>
    <t>8*A4</t>
  </si>
  <si>
    <t>MO-O28</t>
  </si>
  <si>
    <t>USS San Francisco</t>
  </si>
  <si>
    <t>состояние на октябрь 1944 года</t>
  </si>
  <si>
    <t>MO-O29</t>
  </si>
  <si>
    <t>комплект фоторавления Spitfire Ixc (со стволами HA-L17)</t>
  </si>
  <si>
    <t>HA-L26</t>
  </si>
  <si>
    <t>тираж распродан, остатки в магазинах</t>
  </si>
  <si>
    <t>MO-B2</t>
  </si>
  <si>
    <t>AAV7 (LVTP7)</t>
  </si>
  <si>
    <t>тираж распродан, остатки на складе</t>
  </si>
  <si>
    <t>MO-B3</t>
  </si>
  <si>
    <t>КВ-2</t>
  </si>
  <si>
    <t>16*A4</t>
  </si>
  <si>
    <t>в комплекте полевая кухня</t>
  </si>
  <si>
    <t>MO-B84</t>
  </si>
  <si>
    <t>URSUS C45/C451</t>
  </si>
  <si>
    <t>Valentine Mk IV</t>
  </si>
  <si>
    <t>11*A4</t>
  </si>
  <si>
    <t>MO-B6</t>
  </si>
  <si>
    <t>PzKpfw I Ausf.B (Panzer 1)</t>
  </si>
  <si>
    <t>MO-B7</t>
  </si>
  <si>
    <t>StuG IV</t>
  </si>
  <si>
    <t>MO-B8</t>
  </si>
  <si>
    <t>MO-B88</t>
  </si>
  <si>
    <t>Т-26 однобашенный</t>
  </si>
  <si>
    <t>на выбор Т-26-4, с цилиндрической (1934) или конической (1938) башней</t>
  </si>
  <si>
    <t>MO-B89</t>
  </si>
  <si>
    <t>T-26 двухбашенный</t>
  </si>
  <si>
    <t xml:space="preserve">на выбор пулеметная версия или ОТ-26 </t>
  </si>
  <si>
    <t>MO-B90</t>
  </si>
  <si>
    <t>Т-37А</t>
  </si>
  <si>
    <t>MO-A33</t>
  </si>
  <si>
    <t>Me-329</t>
  </si>
  <si>
    <t>MO-A34</t>
  </si>
  <si>
    <t>F/A-18F Super Hornet</t>
  </si>
  <si>
    <t>MO-A35</t>
  </si>
  <si>
    <t>MO-B91</t>
  </si>
  <si>
    <t>Т-38</t>
  </si>
  <si>
    <t>зеленый камуфляж</t>
  </si>
  <si>
    <t>MO-B92</t>
  </si>
  <si>
    <t>Zuk грузовой</t>
  </si>
  <si>
    <t>6*А4</t>
  </si>
  <si>
    <t>M1997 Hummer Ambulance</t>
  </si>
  <si>
    <t>MO-B18</t>
  </si>
  <si>
    <t>комплект формеров к BF-109 F-4</t>
  </si>
  <si>
    <t>HA-F13</t>
  </si>
  <si>
    <t>MO-B22</t>
  </si>
  <si>
    <t>БТ-2</t>
  </si>
  <si>
    <t>MO-B23</t>
  </si>
  <si>
    <t>БТ-5</t>
  </si>
  <si>
    <t>MO-B24</t>
  </si>
  <si>
    <t>Комплект формеров к F-14A</t>
  </si>
  <si>
    <t>БТР-80</t>
  </si>
  <si>
    <t>HA-F15</t>
  </si>
  <si>
    <t>комплект формеров к Hawker Hurricane</t>
  </si>
  <si>
    <t>HA-F16</t>
  </si>
  <si>
    <t>HA-F17</t>
  </si>
  <si>
    <t>MO-B27</t>
  </si>
  <si>
    <t>Willys Jeep</t>
  </si>
  <si>
    <t>MO-B28</t>
  </si>
  <si>
    <t>Panzer III Ausf.M</t>
  </si>
  <si>
    <t>MO-B29</t>
  </si>
  <si>
    <t>SdKfz 234/2 Puma</t>
  </si>
  <si>
    <t>MO-B30</t>
  </si>
  <si>
    <t>Ба-64</t>
  </si>
  <si>
    <t>MO-B31</t>
  </si>
  <si>
    <t>САУ "Krab"</t>
  </si>
  <si>
    <t>MO-B32</t>
  </si>
  <si>
    <t>Hummel</t>
  </si>
  <si>
    <t>20*А4</t>
  </si>
  <si>
    <t>Набор к HA-O15 Fuso</t>
  </si>
  <si>
    <t>16*A3</t>
  </si>
  <si>
    <t>HA-F21</t>
  </si>
  <si>
    <t>Траки к PzKpfw.II, SdKfz 124 Wespe</t>
  </si>
  <si>
    <t>к HA-B2, HA-A11</t>
  </si>
  <si>
    <t>HA-F22</t>
  </si>
  <si>
    <t>HA-F23</t>
  </si>
  <si>
    <t>MO-B34</t>
  </si>
  <si>
    <t>SdKfz 250/1 (Alt)</t>
  </si>
  <si>
    <t>7*А4</t>
  </si>
  <si>
    <t>MO-B35</t>
  </si>
  <si>
    <t>T2 71</t>
  </si>
  <si>
    <t>Узкоколейный паровоз</t>
  </si>
  <si>
    <t>MO-B36</t>
  </si>
  <si>
    <t>OL 49</t>
  </si>
  <si>
    <t>24*А3</t>
  </si>
  <si>
    <t>Новое исправленное издание</t>
  </si>
  <si>
    <t>MO-B37</t>
  </si>
  <si>
    <t>BR 52 KRIEGSLOK</t>
  </si>
  <si>
    <t>24*A3</t>
  </si>
  <si>
    <t>MO-B107</t>
  </si>
  <si>
    <t>Узкоколейный паровоз Px48</t>
  </si>
  <si>
    <t>MO-B108</t>
  </si>
  <si>
    <t>Легкий танк T-80</t>
  </si>
  <si>
    <t>MO-B109</t>
  </si>
  <si>
    <t>Узкоколейный поезд XIX/XX век</t>
  </si>
  <si>
    <t>MO-B39</t>
  </si>
  <si>
    <t>Пушка XV-го века (бомбарда)</t>
  </si>
  <si>
    <t>CampWarehouse, Афганистан, 2005 год</t>
  </si>
  <si>
    <t>MO-B110</t>
  </si>
  <si>
    <t>15.5*A3</t>
  </si>
  <si>
    <t>MO-B41</t>
  </si>
  <si>
    <t>Star 266+пушка ЗУ-23-2</t>
  </si>
  <si>
    <t>27*A4</t>
  </si>
  <si>
    <t>1200 экз</t>
  </si>
  <si>
    <t>MO-B42</t>
  </si>
  <si>
    <t>Alkett</t>
  </si>
  <si>
    <t>MO-B43</t>
  </si>
  <si>
    <t>SdKfz 2 NSU Kettenkrad</t>
  </si>
  <si>
    <t>MO-B44</t>
  </si>
  <si>
    <t>Модели издательства Modelik</t>
  </si>
  <si>
    <t>MO-O1</t>
  </si>
  <si>
    <t>SMS Moltke</t>
  </si>
  <si>
    <t>11*A3</t>
  </si>
  <si>
    <t>тираж распродан,</t>
  </si>
  <si>
    <t>MO-O2</t>
  </si>
  <si>
    <t>ИС-2</t>
  </si>
  <si>
    <t>26*A4</t>
  </si>
  <si>
    <t>Звезды на башне, "Верные друзья", борт. номер 414</t>
  </si>
  <si>
    <t>MO-B48</t>
  </si>
  <si>
    <t>Bishop</t>
  </si>
  <si>
    <t>MO-B49</t>
  </si>
  <si>
    <t>MO-B115</t>
  </si>
  <si>
    <t>Узкоколейный локомотив LxD2, 1964 год</t>
  </si>
  <si>
    <t>MO-B50</t>
  </si>
  <si>
    <t>STAR 12.185 с подъемным краном</t>
  </si>
  <si>
    <t>MO-B51</t>
  </si>
  <si>
    <t>CWS T-1 санитарная машина</t>
  </si>
  <si>
    <t>MO-B52</t>
  </si>
  <si>
    <t>Pkw.K1 Kubelwagen Typ 82 1:16</t>
  </si>
  <si>
    <t>MO-B53</t>
  </si>
  <si>
    <t>Французский тяжелый танк Saint Chamond</t>
  </si>
  <si>
    <t>MO-B123</t>
  </si>
  <si>
    <t>Central Pacific №60 Jupiter (4-4-0 American)</t>
  </si>
  <si>
    <t>MO-B124</t>
  </si>
  <si>
    <t>T2-71 Bn2t+t</t>
  </si>
  <si>
    <t>SH-11</t>
  </si>
  <si>
    <t>Santa Leocadia</t>
  </si>
  <si>
    <t>29*A4</t>
  </si>
  <si>
    <t>MO-B127</t>
  </si>
  <si>
    <t>Мотоброневагон Д-2</t>
  </si>
  <si>
    <t>MO-A1</t>
  </si>
  <si>
    <t>Seversky P-35</t>
  </si>
  <si>
    <t>MO-A2</t>
  </si>
  <si>
    <t>Me-263</t>
  </si>
  <si>
    <t>2*A4</t>
  </si>
  <si>
    <t>MO-A3</t>
  </si>
  <si>
    <t>Як-3</t>
  </si>
  <si>
    <t>MO-A4</t>
  </si>
  <si>
    <t>M2 Bradley</t>
  </si>
  <si>
    <t>23*A4+</t>
  </si>
  <si>
    <t>MO-B62</t>
  </si>
  <si>
    <t>Mark Mk.IV Male</t>
  </si>
  <si>
    <t>13*A4+</t>
  </si>
  <si>
    <t>Flower 1:200 (Wetaskiwin)</t>
  </si>
  <si>
    <t>5,5*А4</t>
  </si>
  <si>
    <t>http://www.cardarmy.ru/fleet/flower2.htm</t>
  </si>
  <si>
    <t xml:space="preserve">16 бригада PSZ, 1942-1943 </t>
  </si>
  <si>
    <t>MO-B65</t>
  </si>
  <si>
    <t>http://www.cardarmy.ru/fleet/oakland.htm</t>
  </si>
  <si>
    <t>MO-O15</t>
  </si>
  <si>
    <t>Легкий крейсер Konigsberg</t>
  </si>
  <si>
    <t>7*A3</t>
  </si>
  <si>
    <t xml:space="preserve">1000 экз. </t>
  </si>
  <si>
    <t>серый камуфляж, Франция, 1940</t>
  </si>
  <si>
    <t>MO-B67</t>
  </si>
  <si>
    <t>STAR 660, армейская тестомешалка</t>
  </si>
  <si>
    <t>MO-B68</t>
  </si>
  <si>
    <t xml:space="preserve">Полицейская спецмашина Hydromil II </t>
  </si>
  <si>
    <t>8*А3</t>
  </si>
  <si>
    <t>http://www.cardarmy.ru/fleet/indianapolis.htm</t>
  </si>
  <si>
    <t>MO-O18</t>
  </si>
  <si>
    <t>Emden</t>
  </si>
  <si>
    <t>8*A3</t>
  </si>
  <si>
    <t>CWS T-1 инкассаторская машина</t>
  </si>
  <si>
    <t>MO-B71</t>
  </si>
  <si>
    <t>Як-17 "Feather"</t>
  </si>
  <si>
    <t>JagdPanzer IV Ausf.F</t>
  </si>
  <si>
    <t>MO-B72</t>
  </si>
  <si>
    <t>MAN LE 180C</t>
  </si>
  <si>
    <t>11*A4+</t>
  </si>
  <si>
    <t>мелованная бумага</t>
  </si>
  <si>
    <t>MO-B73</t>
  </si>
  <si>
    <t>STAR LE 12180 фургон для перевозки хлеба</t>
  </si>
  <si>
    <t>MO-B74</t>
  </si>
  <si>
    <t>Nysa 522 Milicija</t>
  </si>
  <si>
    <t>серебристый металлик</t>
  </si>
  <si>
    <t>MO-A18</t>
  </si>
  <si>
    <t>Daimler-Benz F</t>
  </si>
  <si>
    <t>MO-A19</t>
  </si>
  <si>
    <t>Yak-15</t>
  </si>
  <si>
    <t>MO-A20</t>
  </si>
  <si>
    <t>LWS-3 Mewa</t>
  </si>
  <si>
    <t>польский разведчик ВМВ</t>
  </si>
  <si>
    <t>"гражданский" батончик - другой кузов</t>
  </si>
  <si>
    <t>MO-B76</t>
  </si>
  <si>
    <t>MO-A22</t>
  </si>
  <si>
    <t>Fokker Dr.I</t>
  </si>
  <si>
    <t xml:space="preserve">Vickers E </t>
  </si>
  <si>
    <t>трехцветный камуфляж, британская версия</t>
  </si>
  <si>
    <t>MO-B78</t>
  </si>
  <si>
    <t xml:space="preserve">Паровоз Od2 </t>
  </si>
  <si>
    <t>19*A3</t>
  </si>
  <si>
    <t>http://www.cardarmy.ru/trains/od2.htm</t>
  </si>
  <si>
    <t>MO-B79</t>
  </si>
  <si>
    <t>San Giorgio</t>
  </si>
  <si>
    <t>Декабрь 1940 – январь 1941 – оборона Тобрука</t>
  </si>
  <si>
    <t xml:space="preserve">MO-O30 </t>
  </si>
  <si>
    <t>Монитор Ударный</t>
  </si>
  <si>
    <t>MO-B1</t>
  </si>
  <si>
    <t xml:space="preserve">M109 A2 </t>
  </si>
  <si>
    <t>18*A4</t>
  </si>
  <si>
    <t>Польские или советские опознавательные знаки</t>
  </si>
  <si>
    <t>MO-B83</t>
  </si>
  <si>
    <t>Lanz Bulldog D9506</t>
  </si>
  <si>
    <t>MO-A27</t>
  </si>
  <si>
    <t>Seafire F.Mk XV</t>
  </si>
  <si>
    <t>MO-A28</t>
  </si>
  <si>
    <t>Ju-86 A1</t>
  </si>
  <si>
    <t>10*A4+</t>
  </si>
  <si>
    <t xml:space="preserve">в комплекте тележка и лозунги польских крестьян </t>
  </si>
  <si>
    <t>MO-B85</t>
  </si>
  <si>
    <t>Nysa 522 реанимобиль</t>
  </si>
  <si>
    <t>MO-B86</t>
  </si>
  <si>
    <t>Polonez Cargo</t>
  </si>
  <si>
    <t>машина скорой помощи</t>
  </si>
  <si>
    <t>MO-B87</t>
  </si>
  <si>
    <t>Пассажирский и грузопассажирский вагон "Cid"</t>
  </si>
  <si>
    <t>28*A3</t>
  </si>
  <si>
    <t>Grumman J2F-5 Duck</t>
  </si>
  <si>
    <t>Воздушный крейсер Туполев Р-6</t>
  </si>
  <si>
    <t>исправленная версия крыльев - в комплекте</t>
  </si>
  <si>
    <t>MO-A36</t>
  </si>
  <si>
    <t>Полярный разведчик Туполев МП-6</t>
  </si>
  <si>
    <t>9*А3</t>
  </si>
  <si>
    <t>MO-A37</t>
  </si>
  <si>
    <t>Ла-5ФН</t>
  </si>
  <si>
    <t>MO-A38</t>
  </si>
  <si>
    <t>Me-209 V4</t>
  </si>
  <si>
    <t>MO-A39</t>
  </si>
  <si>
    <t>Bf.109 G-8</t>
  </si>
  <si>
    <t>MO-A40</t>
  </si>
  <si>
    <t>MO-B93</t>
  </si>
  <si>
    <t>Zuk пожарный</t>
  </si>
  <si>
    <t>MO-B94</t>
  </si>
  <si>
    <t>PzKpFw IV Ausf.G (Panzer IV)</t>
  </si>
  <si>
    <t>MO-B19</t>
  </si>
  <si>
    <t>Horch 1a/ Африка</t>
  </si>
  <si>
    <t>MO-B20</t>
  </si>
  <si>
    <t>Horch 1a/ Europe</t>
  </si>
  <si>
    <t>MO-B21</t>
  </si>
  <si>
    <t>M11/39</t>
  </si>
  <si>
    <t>14,5*A4</t>
  </si>
  <si>
    <t>MO-B25</t>
  </si>
  <si>
    <t>ГАЗ-67Б</t>
  </si>
  <si>
    <t>MO-B26</t>
  </si>
  <si>
    <t>Т-27</t>
  </si>
  <si>
    <t>2*А4</t>
  </si>
  <si>
    <t>Камуфляж - Белорусский Военный Округ, 1939</t>
  </si>
  <si>
    <t>MO-B101</t>
  </si>
  <si>
    <t xml:space="preserve">FSO M20 Warshawa - такси </t>
  </si>
  <si>
    <t>5,5*A4</t>
  </si>
  <si>
    <t>лицензионная версия автомобиля "Победа"</t>
  </si>
  <si>
    <t>MO-B102</t>
  </si>
  <si>
    <t>MO-B33</t>
  </si>
  <si>
    <t>Mersedes L3000</t>
  </si>
  <si>
    <t>14*А4</t>
  </si>
  <si>
    <t>включает бочки и ящики для загрузки кузова</t>
  </si>
  <si>
    <t>японский средний танк 2МВ</t>
  </si>
  <si>
    <t>MO-B104</t>
  </si>
  <si>
    <t>Платформа железнодорожная</t>
  </si>
  <si>
    <t>MO-D3</t>
  </si>
  <si>
    <t>Готический костел в Грифине, 13-й век</t>
  </si>
  <si>
    <t>MO-D4</t>
  </si>
  <si>
    <t>4*А4</t>
  </si>
  <si>
    <t>MO-B105</t>
  </si>
  <si>
    <t>Узкоколейный паровоз Bn2t Freudenstein</t>
  </si>
  <si>
    <t>MO-B106</t>
  </si>
  <si>
    <t>Staghound Mk.1</t>
  </si>
  <si>
    <t>камуфляж - Италия, лето-осень 1944</t>
  </si>
  <si>
    <t>Волынские врата, 14-й век</t>
  </si>
  <si>
    <t>MO-D7</t>
  </si>
  <si>
    <t>Замок в Кострыне над Одером</t>
  </si>
  <si>
    <t>Модели от фирмы Shipyard</t>
  </si>
  <si>
    <t>Флот 1:96</t>
  </si>
  <si>
    <t>SH-01</t>
  </si>
  <si>
    <t>La Belle Poule</t>
  </si>
  <si>
    <t>Немецкий бронеавтомобиль ATF Dingo-1</t>
  </si>
  <si>
    <t>10*5*A4</t>
  </si>
  <si>
    <t>HMS Victory</t>
  </si>
  <si>
    <t>37*A3</t>
  </si>
  <si>
    <t>Флагманский корабль адмирала Нельсона</t>
  </si>
  <si>
    <t>Легкий советский бронеавтомобиль БА-20М</t>
  </si>
  <si>
    <t>6,5*A4</t>
  </si>
  <si>
    <t>20 танковая бригада, ноябрь 1941</t>
  </si>
  <si>
    <t>MO-B111</t>
  </si>
  <si>
    <t>Fiat 621 пожарная машина</t>
  </si>
  <si>
    <t>MO-B45</t>
  </si>
  <si>
    <t>Polonez-Poltruck</t>
  </si>
  <si>
    <t>ремонтно-эвакуационная машина</t>
  </si>
  <si>
    <t>MO-B46</t>
  </si>
  <si>
    <t>Ford Tfc (броневик, 1920 г.)</t>
  </si>
  <si>
    <t>MO-B47</t>
  </si>
  <si>
    <t>легковая</t>
  </si>
  <si>
    <t>MO-B114</t>
  </si>
  <si>
    <t>Syrena Bosto</t>
  </si>
  <si>
    <t>Грузовая - «каблучок»</t>
  </si>
  <si>
    <t>Шведская яхта и клипер Berbice</t>
  </si>
  <si>
    <t>400 экз.</t>
  </si>
  <si>
    <t>8,5*A3</t>
  </si>
  <si>
    <t>MO-B116</t>
  </si>
  <si>
    <t>BMW Sauber</t>
  </si>
  <si>
    <t>MO-B117</t>
  </si>
  <si>
    <t>Ferrari F.2007</t>
  </si>
  <si>
    <t>MO-B118</t>
  </si>
  <si>
    <t>Трамвай типа N</t>
  </si>
  <si>
    <t>MO-B119</t>
  </si>
  <si>
    <t>Узкоколейный паровоз Bn2t Borsig</t>
  </si>
  <si>
    <t>MO-B120</t>
  </si>
  <si>
    <t>Узкоколейный паровоз Dn2t Brigadelok</t>
  </si>
  <si>
    <t>MO-B121</t>
  </si>
  <si>
    <t>ИТ-28</t>
  </si>
  <si>
    <t>MO-B122</t>
  </si>
  <si>
    <t>Santa Maria &amp; Ninia</t>
  </si>
  <si>
    <t>Санта Мария и Нинья</t>
  </si>
  <si>
    <t>испанский 34-пушечный фрегат</t>
  </si>
  <si>
    <t>SH-12</t>
  </si>
  <si>
    <t>Lexington, 1776</t>
  </si>
  <si>
    <t>американский 16-пушечный бриг</t>
  </si>
  <si>
    <t>SH-13</t>
  </si>
  <si>
    <t>HMS Enterprise</t>
  </si>
  <si>
    <t>750 экз.</t>
  </si>
  <si>
    <t>1774 год, 28-пушечный фрегат</t>
  </si>
  <si>
    <t>SH-14</t>
  </si>
  <si>
    <t>HMS Endeavour</t>
  </si>
  <si>
    <t>корабль Джеймса Кука, 1768 г</t>
  </si>
  <si>
    <t>Lockheed Super Electra</t>
  </si>
  <si>
    <t>MO-B63</t>
  </si>
  <si>
    <t>PzKpfw.VI Tiger II</t>
  </si>
  <si>
    <t>21*A4+</t>
  </si>
  <si>
    <t>MO-B64</t>
  </si>
  <si>
    <t>Mk.VI Crusader III</t>
  </si>
  <si>
    <t>PAH-2/HAC Tiger</t>
  </si>
  <si>
    <t>Узкоколейный паровоз Px29</t>
  </si>
  <si>
    <t>MO-B66</t>
  </si>
  <si>
    <t>Крейсер ПВО USS Oakland</t>
  </si>
  <si>
    <t>Krupp Protze L2H 143, Kfz.70</t>
  </si>
  <si>
    <t>13,5*A4</t>
  </si>
  <si>
    <t>O-1 Tumelisa</t>
  </si>
  <si>
    <t>MO-A11</t>
  </si>
  <si>
    <t>Albatros D.V</t>
  </si>
  <si>
    <t>Машина Вильгельма Лемана, командира Jasta 5</t>
  </si>
  <si>
    <t>MO-A12</t>
  </si>
  <si>
    <t>Hanriot HD-1</t>
  </si>
  <si>
    <t>MO-B69</t>
  </si>
  <si>
    <t>Автокран Bumar-Labedy DUT-0502</t>
  </si>
  <si>
    <t>18*A3</t>
  </si>
  <si>
    <t>MO-B70</t>
  </si>
  <si>
    <t>Як-23 "Flora"</t>
  </si>
  <si>
    <t>серебристый металлик, польские знаки</t>
  </si>
  <si>
    <t>MO-A15</t>
  </si>
  <si>
    <t>GP-262</t>
  </si>
  <si>
    <t>Мини подлодка Hecht</t>
  </si>
  <si>
    <t>GP-263</t>
  </si>
  <si>
    <t>серая окраска, не металлик, советские звезды</t>
  </si>
  <si>
    <t>MO-A16</t>
  </si>
  <si>
    <t>Avia B.534</t>
  </si>
  <si>
    <t>MO-A17</t>
  </si>
  <si>
    <t>Nakajima Ki-115 "Tsurugi"</t>
  </si>
  <si>
    <t>GP-969</t>
  </si>
  <si>
    <t>Dar Mlodziezy парусный фрегат</t>
  </si>
  <si>
    <t>GP-233</t>
  </si>
  <si>
    <t>ORP Gornik</t>
  </si>
  <si>
    <t>Ракетный катер класса "Тарантул"</t>
  </si>
  <si>
    <t>GP-272</t>
  </si>
  <si>
    <t>U-boot XVII-B Walter</t>
  </si>
  <si>
    <t>Флот 1:200</t>
  </si>
  <si>
    <t>GP-024</t>
  </si>
  <si>
    <t>MO-A21</t>
  </si>
  <si>
    <t>AIRCO D.H.2</t>
  </si>
  <si>
    <t>Британский истребитель ПМВ с толкающим винтом</t>
  </si>
  <si>
    <t>Тираж распродан!</t>
  </si>
  <si>
    <t>GP-047</t>
  </si>
  <si>
    <t>Lutzow</t>
  </si>
  <si>
    <t>GP-142</t>
  </si>
  <si>
    <t>Андрей Первозванный</t>
  </si>
  <si>
    <t>Модель для начинающих. Полностью красная</t>
  </si>
  <si>
    <t>MO-A23</t>
  </si>
  <si>
    <t>Arado Ar-196 A-3</t>
  </si>
  <si>
    <t>Ба-6</t>
  </si>
  <si>
    <t>19*А4</t>
  </si>
  <si>
    <t>MO-B80</t>
  </si>
  <si>
    <t>БА-10</t>
  </si>
  <si>
    <t>17*А4</t>
  </si>
  <si>
    <t>MO-B81</t>
  </si>
  <si>
    <t>Т-54</t>
  </si>
  <si>
    <t>16*А4</t>
  </si>
  <si>
    <t>MO-B82</t>
  </si>
  <si>
    <t>СС-1С + МАЗ-543</t>
  </si>
  <si>
    <t>28*А3</t>
  </si>
  <si>
    <t>коричнево-зеленый камуфляж. Интерьер кабины, макеты двигателей.</t>
  </si>
  <si>
    <t>MO-A26</t>
  </si>
  <si>
    <t>Spitfire Mk.I</t>
  </si>
  <si>
    <t>MO-A29</t>
  </si>
  <si>
    <t>Fokker D.XXI финский камуфляж</t>
  </si>
  <si>
    <t>два варианта окраски фюзеляжа, возможна установка на лыжное шасси</t>
  </si>
  <si>
    <t>MO-A30</t>
  </si>
  <si>
    <t>Fokker D.XXI голландский камуфляж</t>
  </si>
  <si>
    <t>5*А4</t>
  </si>
  <si>
    <t>MO-A31</t>
  </si>
  <si>
    <t>Gee Bee R1</t>
  </si>
  <si>
    <t>3*А4</t>
  </si>
  <si>
    <t>MO-A32</t>
  </si>
  <si>
    <t>USS Lexington</t>
  </si>
  <si>
    <t>GP-242</t>
  </si>
  <si>
    <t>USS Missouri</t>
  </si>
  <si>
    <t>36*A3</t>
  </si>
  <si>
    <t>см. также GP-866 и GP-910</t>
  </si>
  <si>
    <t>GP-252</t>
  </si>
  <si>
    <t>Shikishima</t>
  </si>
  <si>
    <t>22*А3</t>
  </si>
  <si>
    <t>GP-255</t>
  </si>
  <si>
    <t>Эскортный эсминец  типа HUNT II</t>
  </si>
  <si>
    <t>Два варианта сборки HMS CHIDDINGOLD и HMS BADSWORTH</t>
  </si>
  <si>
    <t>GP-256</t>
  </si>
  <si>
    <t>LEBERECHT MAASS Z-1</t>
  </si>
  <si>
    <t>GP-257</t>
  </si>
  <si>
    <t>Миноносец типа T-22 Elbling</t>
  </si>
  <si>
    <t>9*A4+</t>
  </si>
  <si>
    <t>GP-259</t>
  </si>
  <si>
    <t>Fw-200 Condor</t>
  </si>
  <si>
    <t>11,5*A3</t>
  </si>
  <si>
    <t>MO-A41</t>
  </si>
  <si>
    <t>И-16 тип 24</t>
  </si>
  <si>
    <t>Orenstein&amp;Koppel Cn2t</t>
  </si>
  <si>
    <t>MO-B95</t>
  </si>
  <si>
    <t>Автобус Jelcz-Berliet PR-100</t>
  </si>
  <si>
    <t>MO-B96</t>
  </si>
  <si>
    <t>6*A4</t>
  </si>
  <si>
    <t>Трамвай 105N</t>
  </si>
  <si>
    <t>MO-B97</t>
  </si>
  <si>
    <t>Т-35</t>
  </si>
  <si>
    <t>MO-B98</t>
  </si>
  <si>
    <t>T-35A</t>
  </si>
  <si>
    <t>MO-B99</t>
  </si>
  <si>
    <t>ФАИ</t>
  </si>
  <si>
    <t>Камуфляж - Гренада, Испания, 1935-1936</t>
  </si>
  <si>
    <t>MO-B100</t>
  </si>
  <si>
    <t>7,5*A4</t>
  </si>
  <si>
    <t>ФАИ-М</t>
  </si>
  <si>
    <t>Су-30 МКК</t>
  </si>
  <si>
    <t>MO-A46</t>
  </si>
  <si>
    <t>Convair XFY-1</t>
  </si>
  <si>
    <t>MO-A47</t>
  </si>
  <si>
    <t>Blomm &amp; Voss P.210</t>
  </si>
  <si>
    <t>MO-A48</t>
  </si>
  <si>
    <t>Curtiss N-9H</t>
  </si>
  <si>
    <t>FSO 201 Warshawa - pickup</t>
  </si>
  <si>
    <t>4,5*A4</t>
  </si>
  <si>
    <t>MO-B103</t>
  </si>
  <si>
    <t>Chi-Ri</t>
  </si>
  <si>
    <t>Малый готический костел, 15-й век</t>
  </si>
  <si>
    <t>три варианта модели</t>
  </si>
  <si>
    <t>Городская ратуша, 15-й век</t>
  </si>
  <si>
    <t>12*А4</t>
  </si>
  <si>
    <t>MO-D5</t>
  </si>
  <si>
    <t>Неоготический костел, 13-19й века</t>
  </si>
  <si>
    <t>MO-D6</t>
  </si>
  <si>
    <t>Konigstiger</t>
  </si>
  <si>
    <t>GP-152</t>
  </si>
  <si>
    <t>SKOT 2AP</t>
  </si>
  <si>
    <t>Модель класса standard для соревнований</t>
  </si>
  <si>
    <t>GP-161</t>
  </si>
  <si>
    <t>Бронедрезина "Татра"</t>
  </si>
  <si>
    <t>3 варианта камуфляжа на выбор</t>
  </si>
  <si>
    <t>GP-174</t>
  </si>
  <si>
    <t>Бронепоезд "Pilsudczyk"</t>
  </si>
  <si>
    <t>55*А3</t>
  </si>
  <si>
    <t>23*A4</t>
  </si>
  <si>
    <t>французский фрегат 18-го века</t>
  </si>
  <si>
    <t>SH-02</t>
  </si>
  <si>
    <t>74-пушечный британский линейный корабль 18-го века</t>
  </si>
  <si>
    <t>SH-04</t>
  </si>
  <si>
    <t>HMS Alert &amp; Le Courier</t>
  </si>
  <si>
    <t>корсарский люгер 18-го века, Франция и английский люгер</t>
  </si>
  <si>
    <t>Легкий советский бронеавтомобиль Д-12</t>
  </si>
  <si>
    <t>Парад в Ленинграде 1 мая 1933</t>
  </si>
  <si>
    <t>MO-B112</t>
  </si>
  <si>
    <t>Немецкий тяжелый танк A7V</t>
  </si>
  <si>
    <t>Schnuck, четырехцветный камуфляж</t>
  </si>
  <si>
    <t>MO-B113</t>
  </si>
  <si>
    <t>Syrena 105</t>
  </si>
  <si>
    <t>22*A4</t>
  </si>
  <si>
    <t>500 экз.</t>
  </si>
  <si>
    <t>Английский галеон, 1588 год</t>
  </si>
  <si>
    <t>SH-08</t>
  </si>
  <si>
    <t>HMS Revenge</t>
  </si>
  <si>
    <t>Балтиморский клипер Berbice, 1780, + шведская яхта 1:48, XVIII век</t>
  </si>
  <si>
    <t>SH-09</t>
  </si>
  <si>
    <t>HMS Granado</t>
  </si>
  <si>
    <t>Кеч Granado 1742 (1:96) + шлюпка с Bounty (1:48)</t>
  </si>
  <si>
    <t>SH-10</t>
  </si>
  <si>
    <t>GP-212</t>
  </si>
  <si>
    <t>PanzerHaubica 2000</t>
  </si>
  <si>
    <t>GP-226</t>
  </si>
  <si>
    <t>SchieenenPanzer Steyer</t>
  </si>
  <si>
    <t>GP-227</t>
  </si>
  <si>
    <t>Challenger-2</t>
  </si>
  <si>
    <t>GP-228</t>
  </si>
  <si>
    <t>PanzerJagerWagen</t>
  </si>
  <si>
    <t>GP-232</t>
  </si>
  <si>
    <t>Orenstein &amp; Koppel</t>
  </si>
  <si>
    <t>Локомотив и два вагона</t>
  </si>
  <si>
    <t>GP-237</t>
  </si>
  <si>
    <t>PzKpfw IV.Ausf.H</t>
  </si>
  <si>
    <t>в комплект входит лист с имитацией циммерита</t>
  </si>
  <si>
    <t>GP-238</t>
  </si>
  <si>
    <t>Austin Putilov</t>
  </si>
  <si>
    <t>Модели от издательства EMA-2000</t>
  </si>
  <si>
    <t>EM-01</t>
  </si>
  <si>
    <t>Grumman XF5F Skyrocket</t>
  </si>
  <si>
    <t>EM-02</t>
  </si>
  <si>
    <t>Bf.109-Z</t>
  </si>
  <si>
    <t>EM-O3</t>
  </si>
  <si>
    <t>Curtiss S03C "SEAMEW"</t>
  </si>
  <si>
    <t>GP-251</t>
  </si>
  <si>
    <t>Fiat 508 Lazik</t>
  </si>
  <si>
    <t>MO-A5</t>
  </si>
  <si>
    <t>Vickers VIMY (I мировая война)</t>
  </si>
  <si>
    <t>См.также</t>
  </si>
  <si>
    <t>MO-A7</t>
  </si>
  <si>
    <t>Самолет Козловского</t>
  </si>
  <si>
    <t>7*А3</t>
  </si>
  <si>
    <t>MO-A8</t>
  </si>
  <si>
    <t>PZL 130 B Orlik</t>
  </si>
  <si>
    <t>3*A3</t>
  </si>
  <si>
    <t>MO-A9</t>
  </si>
  <si>
    <t>Fw Ta-154</t>
  </si>
  <si>
    <t>1200 экз.</t>
  </si>
  <si>
    <t>MO-A10</t>
  </si>
  <si>
    <t>Дом №3, угловой, с магазинами</t>
  </si>
  <si>
    <t>Модели конструкторского бюро Гжегожа Поморского - GPM</t>
  </si>
  <si>
    <t>Флот 1:25</t>
  </si>
  <si>
    <t>GP-215</t>
  </si>
  <si>
    <t>MO-A13</t>
  </si>
  <si>
    <t>Hanriot HD-2</t>
  </si>
  <si>
    <t>2.5*A4</t>
  </si>
  <si>
    <t>версия на поплавках</t>
  </si>
  <si>
    <t>MO-A14</t>
  </si>
  <si>
    <t>К 60-летию высадки в Нормандии. Комплект для GP-188 (Шерман)</t>
  </si>
  <si>
    <t>11*А3</t>
  </si>
  <si>
    <t>Серебристый красавец!</t>
  </si>
  <si>
    <t>GP-048</t>
  </si>
  <si>
    <t>Мини подлодка Molch</t>
  </si>
  <si>
    <t>GP-265</t>
  </si>
  <si>
    <t>Миниподлодка Biber</t>
  </si>
  <si>
    <t>GP-266</t>
  </si>
  <si>
    <t>Мини полодка SeeHund</t>
  </si>
  <si>
    <t>Флот 1:100</t>
  </si>
  <si>
    <t>Серебристая окраска, размах крыла 1,02 м</t>
  </si>
  <si>
    <t>GP-051</t>
  </si>
  <si>
    <t>A6 Intruder</t>
  </si>
  <si>
    <t>тираж заканчивается</t>
  </si>
  <si>
    <t>GP-052</t>
  </si>
  <si>
    <t>Mig-21 MF</t>
  </si>
  <si>
    <t>новое издание - шесть вариантов опознавательных знаков!</t>
  </si>
  <si>
    <t>GP-066</t>
  </si>
  <si>
    <t>Graf Spee</t>
  </si>
  <si>
    <t>GP-041</t>
  </si>
  <si>
    <t>ORP Orkan</t>
  </si>
  <si>
    <t>ORP Gen.K.Pulaski</t>
  </si>
  <si>
    <t>Бывший USS Clark. Современный фрегат серии Oliver Hazard Perry</t>
  </si>
  <si>
    <t>GP-182</t>
  </si>
  <si>
    <t>25*A3</t>
  </si>
  <si>
    <t>GP-198</t>
  </si>
  <si>
    <t>Prince of Wales</t>
  </si>
  <si>
    <t>23*A3</t>
  </si>
  <si>
    <t>Перерисованная и дополненная модель из ММ, отличная полиграфия</t>
  </si>
  <si>
    <t>MO-A24</t>
  </si>
  <si>
    <t>Yjak-17W Magnet</t>
  </si>
  <si>
    <t>4.5 А4</t>
  </si>
  <si>
    <t>учебно-тренировочная машина. Фонарь с переплетом</t>
  </si>
  <si>
    <t>MO-A25</t>
  </si>
  <si>
    <t>Pe-2 FT</t>
  </si>
  <si>
    <t>По состоянию на ноябрь 1940 года</t>
  </si>
  <si>
    <t>GP-218</t>
  </si>
  <si>
    <t>Conte di Cavour</t>
  </si>
  <si>
    <t>USS Saratoga</t>
  </si>
  <si>
    <t>HMS Glowworm</t>
  </si>
  <si>
    <t>GP-231</t>
  </si>
  <si>
    <t>F8F1 Bearcat</t>
  </si>
  <si>
    <t>GP-183</t>
  </si>
  <si>
    <t>TS-8 BIES</t>
  </si>
  <si>
    <t>GP-184</t>
  </si>
  <si>
    <t>Fw-190 D-9</t>
  </si>
  <si>
    <t>GP-185</t>
  </si>
  <si>
    <t>Focke Wulf Ta 152 H-1</t>
  </si>
  <si>
    <t>переиздание</t>
  </si>
  <si>
    <t>GP-186</t>
  </si>
  <si>
    <t>Me-262 Schwalbe</t>
  </si>
  <si>
    <t>GP-190</t>
  </si>
  <si>
    <t>Fokker D-VII</t>
  </si>
  <si>
    <t>GP-191</t>
  </si>
  <si>
    <t>TBM-3 Avenger</t>
  </si>
  <si>
    <t>GP-192</t>
  </si>
  <si>
    <t>F-82 Twin Mustang</t>
  </si>
  <si>
    <t>GP-194</t>
  </si>
  <si>
    <t>Komar акробат</t>
  </si>
  <si>
    <t>Специальная цена для школ и кружков</t>
  </si>
  <si>
    <t>IJN Oyodo</t>
  </si>
  <si>
    <t>GP-268</t>
  </si>
  <si>
    <t>Admiral Hipper</t>
  </si>
  <si>
    <t>GP-278</t>
  </si>
  <si>
    <t>Scipione Africano</t>
  </si>
  <si>
    <t>GP-280</t>
  </si>
  <si>
    <t>Tirpitz</t>
  </si>
  <si>
    <t>GP-281</t>
  </si>
  <si>
    <t>Крейсер Варяг</t>
  </si>
  <si>
    <t>GP-201</t>
  </si>
  <si>
    <t>Ju 88 A4</t>
  </si>
  <si>
    <t>GP-213</t>
  </si>
  <si>
    <t>Ju 87 D-3</t>
  </si>
  <si>
    <t>GP-214</t>
  </si>
  <si>
    <t>F4 U1A Corsair</t>
  </si>
  <si>
    <t>GP-216</t>
  </si>
  <si>
    <t>К 60-летию высадки в Нормандии</t>
  </si>
  <si>
    <t>GP-230</t>
  </si>
  <si>
    <t>254 ИАП, Лениградский фронт, 1943</t>
  </si>
  <si>
    <t>Hawker Hurricane Mk.IIC</t>
  </si>
  <si>
    <t>MO-A43</t>
  </si>
  <si>
    <t>FW Triebflugejager</t>
  </si>
  <si>
    <t>MO-A44</t>
  </si>
  <si>
    <t>Henshel HS-123</t>
  </si>
  <si>
    <t>Херсонес, Крым, апрель 1944</t>
  </si>
  <si>
    <t>Коллекционное издание. Тираж 500 экземпляров</t>
  </si>
  <si>
    <t>GP-211</t>
  </si>
  <si>
    <t>SdKfz. 250/3 Greif</t>
  </si>
  <si>
    <t>Доступны ограниченно!</t>
  </si>
  <si>
    <t>Архитектура</t>
  </si>
  <si>
    <t>MO-D1</t>
  </si>
  <si>
    <t>Надвратная башня в Грифине, 14-й век</t>
  </si>
  <si>
    <t>MO-D2</t>
  </si>
  <si>
    <t>Panther G</t>
  </si>
  <si>
    <t>GP-112</t>
  </si>
  <si>
    <t>Opel Blitz</t>
  </si>
  <si>
    <t>GP-140</t>
  </si>
  <si>
    <t>7TP</t>
  </si>
  <si>
    <t>GP-143</t>
  </si>
  <si>
    <t>TKS 2-е издание</t>
  </si>
  <si>
    <t>Neuport 11 BeBe</t>
  </si>
  <si>
    <t>GP-246</t>
  </si>
  <si>
    <t>Ил-2 М3</t>
  </si>
  <si>
    <t>6*A4+</t>
  </si>
  <si>
    <t>см. также GP-910</t>
  </si>
  <si>
    <t>GP-249</t>
  </si>
  <si>
    <t>GP-145</t>
  </si>
  <si>
    <t>Ursus A</t>
  </si>
  <si>
    <t>GP-146</t>
  </si>
  <si>
    <t>Бронетранспортер обр.29</t>
  </si>
  <si>
    <t>GP-148</t>
  </si>
  <si>
    <t>GP-250</t>
  </si>
  <si>
    <t>Ju-52</t>
  </si>
  <si>
    <t>12*А3+</t>
  </si>
  <si>
    <t>Полный интерьер!</t>
  </si>
  <si>
    <t>GP-253</t>
  </si>
  <si>
    <t>Halberstadt DII</t>
  </si>
  <si>
    <t>11,5*A4</t>
  </si>
  <si>
    <t>два варианта окраски поверхностей</t>
  </si>
  <si>
    <t>Модель длиной 4 метра!</t>
  </si>
  <si>
    <t>GP-175</t>
  </si>
  <si>
    <t>TK3 (на платформе Ursus)</t>
  </si>
  <si>
    <t>GP-176</t>
  </si>
  <si>
    <t>Fiat-621</t>
  </si>
  <si>
    <t>GP-177</t>
  </si>
  <si>
    <t>SH-03</t>
  </si>
  <si>
    <t>HMS Bellona</t>
  </si>
  <si>
    <t xml:space="preserve">Dragon Wagon </t>
  </si>
  <si>
    <t>17*А3</t>
  </si>
  <si>
    <t>GP-193</t>
  </si>
  <si>
    <t>Renault R-17 на ж.д.подвеске</t>
  </si>
  <si>
    <t>GP-188</t>
  </si>
  <si>
    <t>M4A3 Sherman</t>
  </si>
  <si>
    <t>Новое издание, полностью переработанное.</t>
  </si>
  <si>
    <t xml:space="preserve">GP-202 </t>
  </si>
  <si>
    <t>SH-05</t>
  </si>
  <si>
    <t>HMS Cleopatra</t>
  </si>
  <si>
    <t>английский фрегат, 1778 год</t>
  </si>
  <si>
    <t>SH-06</t>
  </si>
  <si>
    <t>Яхты</t>
  </si>
  <si>
    <t xml:space="preserve">Голландская яхта XVIII века и английская яхта HMS Chatham, 1741 </t>
  </si>
  <si>
    <t>SH-07</t>
  </si>
  <si>
    <t>SdKfz.250/3 Greif</t>
  </si>
  <si>
    <t>см. тажке GP-211</t>
  </si>
  <si>
    <t>GP-205</t>
  </si>
  <si>
    <t>Stug III Ausf A</t>
  </si>
  <si>
    <t>Разные модели</t>
  </si>
  <si>
    <t>GP-908</t>
  </si>
  <si>
    <t>Monika</t>
  </si>
  <si>
    <t>3,5*A4</t>
  </si>
  <si>
    <t>Фигура крестоносца 1:9</t>
  </si>
  <si>
    <t>высота фигуры 20 см</t>
  </si>
  <si>
    <t>GP-914</t>
  </si>
  <si>
    <t>Apache 1:48</t>
  </si>
  <si>
    <t>GP-932</t>
  </si>
  <si>
    <t>Фигура гусара 1:9</t>
  </si>
  <si>
    <t>высота фигуры 40 см (на коне)</t>
  </si>
  <si>
    <t>GP-943</t>
  </si>
  <si>
    <t>Millenium 3</t>
  </si>
  <si>
    <t>космический истребитель, звездные войны</t>
  </si>
  <si>
    <t>GP-926</t>
  </si>
  <si>
    <t>17*A4</t>
  </si>
  <si>
    <t>Диорама "Тонущий Титаник" 1:700</t>
  </si>
  <si>
    <t>GP-999</t>
  </si>
  <si>
    <t xml:space="preserve">Стенька Разин/Познанчик - два варианта </t>
  </si>
  <si>
    <t>GP-247</t>
  </si>
  <si>
    <t>Sd.Kfz 232</t>
  </si>
  <si>
    <t>8*A4+</t>
  </si>
  <si>
    <t>GP-248</t>
  </si>
  <si>
    <t>Brumbar</t>
  </si>
  <si>
    <t>18*A4+</t>
  </si>
  <si>
    <t>Аксессуары к моделям</t>
  </si>
  <si>
    <t>GP-801</t>
  </si>
  <si>
    <t>Колеса к Dornier 17Z2</t>
  </si>
  <si>
    <t>GP-802</t>
  </si>
  <si>
    <t>PanzerAbwehrKanone Pak 40</t>
  </si>
  <si>
    <t>GP-803</t>
  </si>
  <si>
    <t>Колеса к Mig-21 MF</t>
  </si>
  <si>
    <t>GP-804</t>
  </si>
  <si>
    <t>Grad Bitov</t>
  </si>
  <si>
    <t>BT-D5</t>
  </si>
  <si>
    <t>FL-A999</t>
  </si>
  <si>
    <t>MO-A6</t>
  </si>
  <si>
    <t>Архитектура 1:87 (HO)</t>
  </si>
  <si>
    <t>EM-D1</t>
  </si>
  <si>
    <t>Железнодорожный вокзал</t>
  </si>
  <si>
    <t>EM-D2</t>
  </si>
  <si>
    <t>Дом №1</t>
  </si>
  <si>
    <t>EM-D3</t>
  </si>
  <si>
    <t>Дом №2</t>
  </si>
  <si>
    <t>EM-D4</t>
  </si>
  <si>
    <t>польские, чешские и ГДР-овские знаки на башне на выбор</t>
  </si>
  <si>
    <t>GP-271</t>
  </si>
  <si>
    <t>Tiger I - танк М.Виттмана</t>
  </si>
  <si>
    <t>GP-276</t>
  </si>
  <si>
    <t>Sd.Kfz.124 Wespe</t>
  </si>
  <si>
    <t>Десантная баржа LCM(3)</t>
  </si>
  <si>
    <t>Авиация 1:24</t>
  </si>
  <si>
    <t>GP-940</t>
  </si>
  <si>
    <t>Ju-87 B "Stuka"</t>
  </si>
  <si>
    <t>GP-004</t>
  </si>
  <si>
    <t>Dornier 17Z-2</t>
  </si>
  <si>
    <t>GP-016</t>
  </si>
  <si>
    <t>B-17G</t>
  </si>
  <si>
    <t>Колеса к F8F1 Bearcat</t>
  </si>
  <si>
    <t>GP-814</t>
  </si>
  <si>
    <t>колеса к Avenger</t>
  </si>
  <si>
    <t>GP-815</t>
  </si>
  <si>
    <t>JAS-39 Grippen</t>
  </si>
  <si>
    <t>B-24J Liberator</t>
  </si>
  <si>
    <t>колеса к F-82 Twin Mustang</t>
  </si>
  <si>
    <t>GP-816</t>
  </si>
  <si>
    <t>колеса к Leopold (GP-187)</t>
  </si>
  <si>
    <t>GP-817</t>
  </si>
  <si>
    <t>колеса к Corsair</t>
  </si>
  <si>
    <t>GP-818</t>
  </si>
  <si>
    <t>B52D Stratofortress</t>
  </si>
  <si>
    <t>33*А3</t>
  </si>
  <si>
    <t>Размах крыльев - 1,7 м</t>
  </si>
  <si>
    <t>GP-067</t>
  </si>
  <si>
    <t>A7D Corsair II</t>
  </si>
  <si>
    <t>GP-080</t>
  </si>
  <si>
    <t>GP-151</t>
  </si>
  <si>
    <t>Ташкент</t>
  </si>
  <si>
    <t>9*А4</t>
  </si>
  <si>
    <t>GP-159</t>
  </si>
  <si>
    <t>Shokaku</t>
  </si>
  <si>
    <t>GP-160</t>
  </si>
  <si>
    <t>Рюрик</t>
  </si>
  <si>
    <t>GP-170</t>
  </si>
  <si>
    <t>Roma</t>
  </si>
  <si>
    <t>GP-172</t>
  </si>
  <si>
    <t>Размах крыльев - 1,68 м</t>
  </si>
  <si>
    <t>GP-110</t>
  </si>
  <si>
    <t xml:space="preserve">HH 53 Stallion </t>
  </si>
  <si>
    <t>GP-121</t>
  </si>
  <si>
    <t>Puma</t>
  </si>
  <si>
    <t>GP-125</t>
  </si>
  <si>
    <t>Ил-28 (польские знаки, металлик)</t>
  </si>
  <si>
    <t>серебристая окраска</t>
  </si>
  <si>
    <t>GP-944</t>
  </si>
  <si>
    <t>Boomerang</t>
  </si>
  <si>
    <t>GP-953</t>
  </si>
  <si>
    <t>Polonia</t>
  </si>
  <si>
    <t>GP-955</t>
  </si>
  <si>
    <t>Mark Twain</t>
  </si>
  <si>
    <t>Колесный пароход</t>
  </si>
  <si>
    <t>Масштаб 1:150</t>
  </si>
  <si>
    <t>GP-165</t>
  </si>
  <si>
    <t>Zuikaku</t>
  </si>
  <si>
    <t>GP-217</t>
  </si>
  <si>
    <t>Tornado F3</t>
  </si>
  <si>
    <t>Schlezwig-Holstein</t>
  </si>
  <si>
    <t>По состоянию на 01.09.1939 года</t>
  </si>
  <si>
    <t>GP-223</t>
  </si>
  <si>
    <t>GP-181</t>
  </si>
  <si>
    <t>9*406мм + 20*127 мм + 80*40мм + 49*20мм</t>
  </si>
  <si>
    <t>GP-867</t>
  </si>
  <si>
    <t>Abdiel</t>
  </si>
  <si>
    <t>GP-868</t>
  </si>
  <si>
    <t>GP-869</t>
  </si>
  <si>
    <t>Lexington</t>
  </si>
  <si>
    <t>GP-870</t>
  </si>
  <si>
    <t>Liberty</t>
  </si>
  <si>
    <t>GP-871</t>
  </si>
  <si>
    <t>Oakland</t>
  </si>
  <si>
    <t>GP-872</t>
  </si>
  <si>
    <t>GP-873</t>
  </si>
  <si>
    <t>GP-874</t>
  </si>
  <si>
    <t>Стволы к 20 мм артиллерии (Германия)</t>
  </si>
  <si>
    <t>в комплекте - 20 стволов</t>
  </si>
  <si>
    <t>GP-875</t>
  </si>
  <si>
    <t>Mutsuki</t>
  </si>
  <si>
    <t>Фонари к моделям самолетов</t>
  </si>
  <si>
    <t>GP-880</t>
  </si>
  <si>
    <t>GP-195</t>
  </si>
  <si>
    <t xml:space="preserve">Mucha акробат </t>
  </si>
  <si>
    <t>GP-196</t>
  </si>
  <si>
    <t xml:space="preserve">Czapla акробат </t>
  </si>
  <si>
    <t>GP-197</t>
  </si>
  <si>
    <t>Bocian акробат</t>
  </si>
  <si>
    <t>GP-200</t>
  </si>
  <si>
    <t>B-29</t>
  </si>
  <si>
    <t>GP-1001</t>
  </si>
  <si>
    <t>Снаряды 1:25</t>
  </si>
  <si>
    <t>10 шт</t>
  </si>
  <si>
    <t>точеные из дерева</t>
  </si>
  <si>
    <t>WACO CG-4A HADRIAN</t>
  </si>
  <si>
    <t>GP-1002</t>
  </si>
  <si>
    <t xml:space="preserve">Гильзы от снарядов </t>
  </si>
  <si>
    <t>Элементы оформления фототравлением</t>
  </si>
  <si>
    <t>Bounty</t>
  </si>
  <si>
    <t>2006/04</t>
  </si>
  <si>
    <t>новое издание</t>
  </si>
  <si>
    <t>MO-A42</t>
  </si>
  <si>
    <t>Бронетехника 1:16</t>
  </si>
  <si>
    <t>GP-179</t>
  </si>
  <si>
    <t>Panzer IVD</t>
  </si>
  <si>
    <t>GP-199</t>
  </si>
  <si>
    <t>Leopard 2A4</t>
  </si>
  <si>
    <t>27*А3</t>
  </si>
  <si>
    <t>GP-210</t>
  </si>
  <si>
    <t>PzKpfw III. Ausf G</t>
  </si>
  <si>
    <t>GP-234</t>
  </si>
  <si>
    <t>Blerio Experimental BE2C</t>
  </si>
  <si>
    <t>GP-235</t>
  </si>
  <si>
    <t>Fi-156 Storch</t>
  </si>
  <si>
    <t>GP-236</t>
  </si>
  <si>
    <t>PBY Catalina</t>
  </si>
  <si>
    <t>GP-239</t>
  </si>
  <si>
    <t>Blerio XI</t>
  </si>
  <si>
    <t>GP-240</t>
  </si>
  <si>
    <t>Ki-100 Goshinken</t>
  </si>
  <si>
    <t>GP-241</t>
  </si>
  <si>
    <t>GP-033</t>
  </si>
  <si>
    <t>Merkava</t>
  </si>
  <si>
    <t>GP-040</t>
  </si>
  <si>
    <t>J2M3 Raiden</t>
  </si>
  <si>
    <t>GP-244</t>
  </si>
  <si>
    <t>GOTHA G.IV</t>
  </si>
  <si>
    <t>GP-245</t>
  </si>
  <si>
    <t>GP-910</t>
  </si>
  <si>
    <t>к GP-246</t>
  </si>
  <si>
    <t>GP-911</t>
  </si>
  <si>
    <t>MM 3/2004 Wodnik (1:!00)</t>
  </si>
  <si>
    <t>Horsa</t>
  </si>
  <si>
    <t>10*А3</t>
  </si>
  <si>
    <t>Фигурки матросов 1:200</t>
  </si>
  <si>
    <t>27 человечков на 1 листе</t>
  </si>
  <si>
    <t>GP-912</t>
  </si>
  <si>
    <t>Blerio (GP-239)</t>
  </si>
  <si>
    <t>GP-913</t>
  </si>
  <si>
    <t>GP-254</t>
  </si>
  <si>
    <t>Fokker E.II</t>
  </si>
  <si>
    <t>Бич Фоккера - первый самолет с синхронизатором</t>
  </si>
  <si>
    <t>GP-261</t>
  </si>
  <si>
    <t>Вездеход обр.34</t>
  </si>
  <si>
    <t>GP-178</t>
  </si>
  <si>
    <t>Артиллерийский тягач C4P</t>
  </si>
  <si>
    <t>GP-187</t>
  </si>
  <si>
    <t>K5 (E) Leopold (ж.д.орудие)</t>
  </si>
  <si>
    <t>Примерно 1.8 м длиной</t>
  </si>
  <si>
    <t>GP-189</t>
  </si>
  <si>
    <t>Mitsubishi F1M1 Pete</t>
  </si>
  <si>
    <t>10,5*A4</t>
  </si>
  <si>
    <t>в комплект входит катапульта</t>
  </si>
  <si>
    <t>GP-282</t>
  </si>
  <si>
    <t>Ju-87 R-2</t>
  </si>
  <si>
    <t>Северная Африка 1941</t>
  </si>
  <si>
    <t>GP-283</t>
  </si>
  <si>
    <t>Bf.109 E-4 Trop</t>
  </si>
  <si>
    <t>Броневагон "Стремительный"</t>
  </si>
  <si>
    <t>24*A4</t>
  </si>
  <si>
    <t>GP-203</t>
  </si>
  <si>
    <t>Pz Kpfw III Ausf.G</t>
  </si>
  <si>
    <t>см. также GP-210</t>
  </si>
  <si>
    <t>GP-079</t>
  </si>
  <si>
    <t>Jagdtiger (Henshel)</t>
  </si>
  <si>
    <t>GP-204</t>
  </si>
  <si>
    <t>С прицепом для амуниции, модель со следами эксплуатации</t>
  </si>
  <si>
    <t>GP-209</t>
  </si>
  <si>
    <t>GP-976</t>
  </si>
  <si>
    <t>SU-45/SP-45</t>
  </si>
  <si>
    <t>Готический замок (1:150)</t>
  </si>
  <si>
    <t>Oporow</t>
  </si>
  <si>
    <t>GP-961</t>
  </si>
  <si>
    <t>Замок епископа (1:200)</t>
  </si>
  <si>
    <t>GP-962</t>
  </si>
  <si>
    <t>Замок готическо-рененсансовый (1:200)</t>
  </si>
  <si>
    <t>Nowy Wisnicz</t>
  </si>
  <si>
    <t>Swiat Modeli</t>
  </si>
  <si>
    <t>SM-D1</t>
  </si>
  <si>
    <t>Паровозное депо</t>
  </si>
  <si>
    <t>SM-D2</t>
  </si>
  <si>
    <t>Перрон</t>
  </si>
  <si>
    <t>SM-D3</t>
  </si>
  <si>
    <t>Станция PARUSZOWIEC</t>
  </si>
  <si>
    <t>SM-D4</t>
  </si>
  <si>
    <t>Мостовой дом смотрителя</t>
  </si>
  <si>
    <t>SM-D5</t>
  </si>
  <si>
    <t>Склад</t>
  </si>
  <si>
    <t>Scharfschutze 1:200 — полностью вырезанная лазером</t>
  </si>
  <si>
    <t>все детали – лазерная нарезка на картоне, тонированном в массе</t>
  </si>
  <si>
    <t>Arkady</t>
  </si>
  <si>
    <t>SM-D10</t>
  </si>
  <si>
    <t>Мост железнодорожный</t>
  </si>
  <si>
    <t>Betexa</t>
  </si>
  <si>
    <t>BT-D1</t>
  </si>
  <si>
    <t>Колеса к A6 Intruder</t>
  </si>
  <si>
    <t>Nadrazi Kout na Sumawie</t>
  </si>
  <si>
    <t>BT-D3</t>
  </si>
  <si>
    <t>Grad Krivoklat</t>
  </si>
  <si>
    <t>BT-D4</t>
  </si>
  <si>
    <t>FL-A45</t>
  </si>
  <si>
    <t>Mig 23 MF</t>
  </si>
  <si>
    <t>6,5*А3</t>
  </si>
  <si>
    <t>FL-A46</t>
  </si>
  <si>
    <t>польский открытый внедорожник второй мировой войны</t>
  </si>
  <si>
    <t>GP-258</t>
  </si>
  <si>
    <t>JagdPanther</t>
  </si>
  <si>
    <t>GP-260</t>
  </si>
  <si>
    <t>GP-264</t>
  </si>
  <si>
    <t>T-55</t>
  </si>
  <si>
    <t>Колеса к B52D Stratofortress</t>
  </si>
  <si>
    <t>GP-805</t>
  </si>
  <si>
    <t>Колеса к ME-323 Gigant</t>
  </si>
  <si>
    <t>GP-806</t>
  </si>
  <si>
    <t>Колеса к Ан-2</t>
  </si>
  <si>
    <t>GP-807</t>
  </si>
  <si>
    <t>Колеса к EA-6B Prowler</t>
  </si>
  <si>
    <t>GP-808</t>
  </si>
  <si>
    <t>Колеса к F-4 Phantom</t>
  </si>
  <si>
    <t>GP-809</t>
  </si>
  <si>
    <t>Колеса к E-2C Hawkeye</t>
  </si>
  <si>
    <t>GP-810</t>
  </si>
  <si>
    <t>GP-284</t>
  </si>
  <si>
    <t>WirbelWind</t>
  </si>
  <si>
    <t>Колеса к F-117</t>
  </si>
  <si>
    <t>GP-812</t>
  </si>
  <si>
    <t>Колеса к Blenheim Mk.I</t>
  </si>
  <si>
    <t>GP-813</t>
  </si>
  <si>
    <t>MM-A7</t>
  </si>
  <si>
    <t>Short Sunderland Mk II</t>
  </si>
  <si>
    <t>MM-A8</t>
  </si>
  <si>
    <t>MM 4-5/2001 Fokker Dr.I</t>
  </si>
  <si>
    <t>MM-A9</t>
  </si>
  <si>
    <t>MM-A10</t>
  </si>
  <si>
    <t>Торпедный аппарат 1:200, немецкие</t>
  </si>
  <si>
    <t>лазерная резка, бумага серая, тонированная в массе</t>
  </si>
  <si>
    <t>Ми-17</t>
  </si>
  <si>
    <t>11*А4</t>
  </si>
  <si>
    <t>GP-081</t>
  </si>
  <si>
    <t>Вертолет Sokol</t>
  </si>
  <si>
    <t>3-й тираж</t>
  </si>
  <si>
    <t>GP-082</t>
  </si>
  <si>
    <t>Anakonda</t>
  </si>
  <si>
    <t>GP-083</t>
  </si>
  <si>
    <t>Ми-14</t>
  </si>
  <si>
    <t>GP-091</t>
  </si>
  <si>
    <t>Миг-29УБ</t>
  </si>
  <si>
    <t>польские знаки</t>
  </si>
  <si>
    <t>GP-098</t>
  </si>
  <si>
    <t>ME-323 Gigant</t>
  </si>
  <si>
    <t>GP-822</t>
  </si>
  <si>
    <t>Леер картонный 3-рядный, 1:200, серый в массе</t>
  </si>
  <si>
    <t>GP-833</t>
  </si>
  <si>
    <t>Лестницы и трапы, 1:200, серый в массе</t>
  </si>
  <si>
    <t>Стволы орудий к моделям кораблей</t>
  </si>
  <si>
    <t>GP-126</t>
  </si>
  <si>
    <t>Ан-2</t>
  </si>
  <si>
    <t>GP-154</t>
  </si>
  <si>
    <t>EA-6B Prowler</t>
  </si>
  <si>
    <t>GP-155</t>
  </si>
  <si>
    <t>F-4E Phantom</t>
  </si>
  <si>
    <t>GP-156</t>
  </si>
  <si>
    <t>Phantom F-4B Mig Killer</t>
  </si>
  <si>
    <t>GP-157</t>
  </si>
  <si>
    <t>21*А4</t>
  </si>
  <si>
    <t>GP-164</t>
  </si>
  <si>
    <t>Blenheim Mk.I</t>
  </si>
  <si>
    <t>GP-180</t>
  </si>
  <si>
    <t>He-111</t>
  </si>
  <si>
    <t>Стволы к USS Missouri</t>
  </si>
  <si>
    <t>MM-A31</t>
  </si>
  <si>
    <t>MM 12/99 SBD-3 Dauntless</t>
  </si>
  <si>
    <t>MM-A32</t>
  </si>
  <si>
    <t>MM 10-11/99 F/A18 Hornet</t>
  </si>
  <si>
    <t>MM-A33</t>
  </si>
  <si>
    <t>PZL P-37 Los</t>
  </si>
  <si>
    <t>MM-A34</t>
  </si>
  <si>
    <t>PZL P.38 Wilk</t>
  </si>
  <si>
    <t>MM-A35</t>
  </si>
  <si>
    <t>RWD-4/RWD-5</t>
  </si>
  <si>
    <t>MM-A36</t>
  </si>
  <si>
    <t>MM 6/04 Sopwitch F.1 Camel</t>
  </si>
  <si>
    <t>MM-A37</t>
  </si>
  <si>
    <t>MM 7-8-9/04  F-14</t>
  </si>
  <si>
    <t>MM-A38</t>
  </si>
  <si>
    <t>Миг-29 (польские знаки) ММ-2006-03</t>
  </si>
  <si>
    <t>MM-A39</t>
  </si>
  <si>
    <t>Ju-87 D-3</t>
  </si>
  <si>
    <t>GP-881</t>
  </si>
  <si>
    <t>F4U1A Corsair</t>
  </si>
  <si>
    <t>GP-882</t>
  </si>
  <si>
    <t>GP-883</t>
  </si>
  <si>
    <t>GP-884</t>
  </si>
  <si>
    <t>Миг-21</t>
  </si>
  <si>
    <t>Элементы для моделей 1:25</t>
  </si>
  <si>
    <t>MM-A42</t>
  </si>
  <si>
    <t>Bryza PZL M-28B</t>
  </si>
  <si>
    <t>MM-A43</t>
  </si>
  <si>
    <t>Bf.110 C-1</t>
  </si>
  <si>
    <t>соответствуют калибру 76 мм</t>
  </si>
  <si>
    <t>MM 4-5/02 Dar Pomorza</t>
  </si>
  <si>
    <t>MM-O2</t>
  </si>
  <si>
    <t>MM 12/02 ORP Burza</t>
  </si>
  <si>
    <t>MM-O3</t>
  </si>
  <si>
    <t>Ракета Delta II 7925H</t>
  </si>
  <si>
    <t>FL-H85</t>
  </si>
  <si>
    <t>CSH-2 Rooivalk</t>
  </si>
  <si>
    <t>MM-O4</t>
  </si>
  <si>
    <t>Ki-44-IIC Shoki</t>
  </si>
  <si>
    <t>GP-900</t>
  </si>
  <si>
    <t>GP-901</t>
  </si>
  <si>
    <t>GP-902</t>
  </si>
  <si>
    <t>Леер фототравленный (ок. 85 см)</t>
  </si>
  <si>
    <t>под европейские корабли - две продольных линии</t>
  </si>
  <si>
    <t>GP-903</t>
  </si>
  <si>
    <t>GP-904</t>
  </si>
  <si>
    <t>SdKfz 250/3 Greif</t>
  </si>
  <si>
    <t>GP-905</t>
  </si>
  <si>
    <t>Леер фототр. японский (ок. 85 см)</t>
  </si>
  <si>
    <t>под модели японских кораблей - три продольных линии</t>
  </si>
  <si>
    <t>Bf.108 B-2 Taifun</t>
  </si>
  <si>
    <t>GP-243</t>
  </si>
  <si>
    <t>Леер фототр. 1:400</t>
  </si>
  <si>
    <t>для моделей издательства JSC</t>
  </si>
  <si>
    <t>GP-907</t>
  </si>
  <si>
    <t>Stug III</t>
  </si>
  <si>
    <t>GP-909</t>
  </si>
  <si>
    <t>4 листа</t>
  </si>
  <si>
    <t>Миг-15</t>
  </si>
  <si>
    <t>Галеон XVII век</t>
  </si>
  <si>
    <t>MM-O15</t>
  </si>
  <si>
    <t>MM 12/2001 ORP Piorun</t>
  </si>
  <si>
    <t>MM-O16</t>
  </si>
  <si>
    <t>Бортовые сетки Lexington</t>
  </si>
  <si>
    <t>GP-915</t>
  </si>
  <si>
    <t>GP-916</t>
  </si>
  <si>
    <t>GP-917</t>
  </si>
  <si>
    <t>Friedrichshafen FF33E</t>
  </si>
  <si>
    <t>GP-267</t>
  </si>
  <si>
    <t>M6A1 Seiran</t>
  </si>
  <si>
    <t>GP-273</t>
  </si>
  <si>
    <t>Bf.109 D Legion Condor</t>
  </si>
  <si>
    <t>GP-274</t>
  </si>
  <si>
    <t>Bf.109 B</t>
  </si>
  <si>
    <t>GP-275</t>
  </si>
  <si>
    <t>Bf.109 C</t>
  </si>
  <si>
    <t>GP-277</t>
  </si>
  <si>
    <t>Phoenix D.Iia</t>
  </si>
  <si>
    <t>GP-279</t>
  </si>
  <si>
    <t>2*40 мм Bofors</t>
  </si>
  <si>
    <t>Комплект для двух орудий 2*40 мм</t>
  </si>
  <si>
    <t>GP-922</t>
  </si>
  <si>
    <t>4*40 мм Bofors</t>
  </si>
  <si>
    <t>комплект для двух счетверенных установок</t>
  </si>
  <si>
    <t>Железнодорожные модели 1:87</t>
  </si>
  <si>
    <t>GP-963</t>
  </si>
  <si>
    <t>Скорый поезд PM-36</t>
  </si>
  <si>
    <t>GP-964</t>
  </si>
  <si>
    <t>паровозы SM-42</t>
  </si>
  <si>
    <t>две модели в одном журнале</t>
  </si>
  <si>
    <t>GP-965</t>
  </si>
  <si>
    <t>Паровоз PM-36-2</t>
  </si>
  <si>
    <t>GP-967</t>
  </si>
  <si>
    <t xml:space="preserve">SdKfz.251/1 Ausf.C </t>
  </si>
  <si>
    <t>GP-206</t>
  </si>
  <si>
    <t>SdKfz 252</t>
  </si>
  <si>
    <t>GP-970</t>
  </si>
  <si>
    <t>Локомотив Lyd1-211</t>
  </si>
  <si>
    <t>Две модели - 1:45 и 1:87</t>
  </si>
  <si>
    <t>GP-972</t>
  </si>
  <si>
    <t>SP42 &amp; SU 42</t>
  </si>
  <si>
    <t>Olsztyn</t>
  </si>
  <si>
    <t>GP-937</t>
  </si>
  <si>
    <t>Модели компании Gomix (Fly Models)</t>
  </si>
  <si>
    <t>FL-A02</t>
  </si>
  <si>
    <t>F7F TigerCat</t>
  </si>
  <si>
    <t>FL-A04</t>
  </si>
  <si>
    <t>P-61 Black Widow (1)</t>
  </si>
  <si>
    <t>FL-A08</t>
  </si>
  <si>
    <t>Do 335 Pfeil</t>
  </si>
  <si>
    <t>4*А3</t>
  </si>
  <si>
    <t>FL-A09</t>
  </si>
  <si>
    <t>Avro Lancaster</t>
  </si>
  <si>
    <t>942*639*181 мм</t>
  </si>
  <si>
    <t>FL-A13</t>
  </si>
  <si>
    <t>P-61 Black Widow (2)</t>
  </si>
  <si>
    <t>FL-A18</t>
  </si>
  <si>
    <t>Blom&amp;Voss 138</t>
  </si>
  <si>
    <t>Полностью переработанная модель!</t>
  </si>
  <si>
    <t>FL-A21</t>
  </si>
  <si>
    <t>SM-D6</t>
  </si>
  <si>
    <t>Полустанок</t>
  </si>
  <si>
    <t xml:space="preserve">SM-D7 </t>
  </si>
  <si>
    <t>Виадук PARUSZOWIEC</t>
  </si>
  <si>
    <t>SM-D8</t>
  </si>
  <si>
    <t>Станция Warszowice</t>
  </si>
  <si>
    <t>SM-D9</t>
  </si>
  <si>
    <t>SR-71 Blackbird</t>
  </si>
  <si>
    <t>FL-A40</t>
  </si>
  <si>
    <t>Nadrazi Strelice</t>
  </si>
  <si>
    <t>BT-D2</t>
  </si>
  <si>
    <t>Kawasaki Ki-45 TORYU</t>
  </si>
  <si>
    <t>FL-A41</t>
  </si>
  <si>
    <t>Saab J-37 Viggen</t>
  </si>
  <si>
    <t>FL-A44</t>
  </si>
  <si>
    <t>Sepecat Jaguar</t>
  </si>
  <si>
    <t>Neuport IV</t>
  </si>
  <si>
    <t>3*A4+</t>
  </si>
  <si>
    <t>Hram Swiatego Wita</t>
  </si>
  <si>
    <t>BT-D6</t>
  </si>
  <si>
    <t>Kostel Sv.Jana na Zelene Hore</t>
  </si>
  <si>
    <t>BT-D7</t>
  </si>
  <si>
    <t>Veltrusy</t>
  </si>
  <si>
    <t>Автомобили 1:24</t>
  </si>
  <si>
    <t>BT-B1</t>
  </si>
  <si>
    <t>Peterbilt, седловой тягач</t>
  </si>
  <si>
    <t>Модели от Maly Modelarz</t>
  </si>
  <si>
    <t>MM-A1</t>
  </si>
  <si>
    <t>B5N2 Kate</t>
  </si>
  <si>
    <t>MM-A2</t>
  </si>
  <si>
    <t>Hawker Hurricane Mk.I</t>
  </si>
  <si>
    <t>см. также HA-A12</t>
  </si>
  <si>
    <t>Колеса к Tornado F3</t>
  </si>
  <si>
    <t>GP-811</t>
  </si>
  <si>
    <t>Миг-29 (польские знаки)</t>
  </si>
  <si>
    <t>MM-A4</t>
  </si>
  <si>
    <t>MM 09/2002 Bf.109-G6</t>
  </si>
  <si>
    <t>MM-A5</t>
  </si>
  <si>
    <t xml:space="preserve">точная копия HA-A4 </t>
  </si>
  <si>
    <t>MM-A6</t>
  </si>
  <si>
    <t>A-10 Thunderbolt II</t>
  </si>
  <si>
    <t>20*А3</t>
  </si>
  <si>
    <t>FL-A118</t>
  </si>
  <si>
    <t>F/A18 Hornet</t>
  </si>
  <si>
    <t>FL-A125</t>
  </si>
  <si>
    <t>BELL UH-1 Iroquois</t>
  </si>
  <si>
    <t>4*A3</t>
  </si>
  <si>
    <t>Mosquito MK Vi.B</t>
  </si>
  <si>
    <t>MM-A11</t>
  </si>
  <si>
    <t>Mustang P-51B</t>
  </si>
  <si>
    <t>MM-A12</t>
  </si>
  <si>
    <t>GP-819</t>
  </si>
  <si>
    <t>Колеса к GP-270 (Tiger I) камуфлированные</t>
  </si>
  <si>
    <t>лазерная резка</t>
  </si>
  <si>
    <t>GP-820</t>
  </si>
  <si>
    <t>Формеры к Як-3 (Orlik)</t>
  </si>
  <si>
    <t>GP-821</t>
  </si>
  <si>
    <t>Леер картонный 2-рядный, 1:200, серый в массе</t>
  </si>
  <si>
    <t>MM-A17</t>
  </si>
  <si>
    <t>MM 4-5/96 Ju-87 G2/Natter</t>
  </si>
  <si>
    <t>MM-A18</t>
  </si>
  <si>
    <t>MM 9/96 Albatros D-III</t>
  </si>
  <si>
    <t>MM-A19</t>
  </si>
  <si>
    <t>MM 6/97 Mi-2</t>
  </si>
  <si>
    <t>MM-A20</t>
  </si>
  <si>
    <t>GP-850</t>
  </si>
  <si>
    <t>Все стволы металлические</t>
  </si>
  <si>
    <t>GP-851</t>
  </si>
  <si>
    <t>GP-852</t>
  </si>
  <si>
    <t>GP-853</t>
  </si>
  <si>
    <t>GP-854</t>
  </si>
  <si>
    <t>GP-855</t>
  </si>
  <si>
    <t>GP-856</t>
  </si>
  <si>
    <t>Saratoga</t>
  </si>
  <si>
    <t>GP-857</t>
  </si>
  <si>
    <t>GP-858</t>
  </si>
  <si>
    <t>Porter</t>
  </si>
  <si>
    <t>GP-859</t>
  </si>
  <si>
    <t>GP-860</t>
  </si>
  <si>
    <t>15*А4</t>
  </si>
  <si>
    <t>GP-166</t>
  </si>
  <si>
    <t>F-117</t>
  </si>
  <si>
    <t>GP-169</t>
  </si>
  <si>
    <t>F-15E Strike Eagle</t>
  </si>
  <si>
    <t>GP-173</t>
  </si>
  <si>
    <t>MM 10-11-12/2003 Su-22</t>
  </si>
  <si>
    <t>MM-A25</t>
  </si>
  <si>
    <t>Leutze</t>
  </si>
  <si>
    <t>GP-861</t>
  </si>
  <si>
    <t>Akitsushima</t>
  </si>
  <si>
    <t>GP-862</t>
  </si>
  <si>
    <t>GP-863</t>
  </si>
  <si>
    <t>Rodney</t>
  </si>
  <si>
    <t>GP-864</t>
  </si>
  <si>
    <t>Sheffiled</t>
  </si>
  <si>
    <t>GP-865</t>
  </si>
  <si>
    <t>GP-866</t>
  </si>
  <si>
    <t>Saturn 1.B Apollo 7 (1:72)</t>
  </si>
  <si>
    <t>FL-H57</t>
  </si>
  <si>
    <t>Ракета Chang Zheng 3</t>
  </si>
  <si>
    <t>FL-H63</t>
  </si>
  <si>
    <t>Avro Arrow CF 105</t>
  </si>
  <si>
    <t>FL-H68</t>
  </si>
  <si>
    <t>Mig 1.44</t>
  </si>
  <si>
    <t>FL-H69</t>
  </si>
  <si>
    <t>Su-22 UM3K</t>
  </si>
  <si>
    <t>FL-H72</t>
  </si>
  <si>
    <t>Su-9 Fishpot B</t>
  </si>
  <si>
    <t>FL-H73</t>
  </si>
  <si>
    <t>Mig 17 Fresco</t>
  </si>
  <si>
    <t>KF-B10</t>
  </si>
  <si>
    <t>FL-H74</t>
  </si>
  <si>
    <t>LIM-5</t>
  </si>
  <si>
    <t>4,5*А4</t>
  </si>
  <si>
    <t>Миг-17 испытательная лаборатория</t>
  </si>
  <si>
    <t>A-10 Thunderbolt II (коричневый камуфляж, MM-06/2006</t>
  </si>
  <si>
    <t>MM-A40</t>
  </si>
  <si>
    <t>F-16 Block 52</t>
  </si>
  <si>
    <t>MM-A41</t>
  </si>
  <si>
    <t>Spitfire Mk Vb</t>
  </si>
  <si>
    <t>Чемпионат мира по авиаспорту, 1984</t>
  </si>
  <si>
    <t>FL-H81</t>
  </si>
  <si>
    <t>Су-26М</t>
  </si>
  <si>
    <t>FL-H82</t>
  </si>
  <si>
    <t>Tu-128M Fiddler</t>
  </si>
  <si>
    <t>FL-H83</t>
  </si>
  <si>
    <t>Ракета TITAN II Gemini</t>
  </si>
  <si>
    <t>FL-H84</t>
  </si>
  <si>
    <t>MM 9/00 Koga Elblaska (1350)</t>
  </si>
  <si>
    <t>MM-O5</t>
  </si>
  <si>
    <t>Holk Gdanski (1400)</t>
  </si>
  <si>
    <t>MM-O6</t>
  </si>
  <si>
    <t>MM 2-3/97 ORP Orzel</t>
  </si>
  <si>
    <t>MM-O7</t>
  </si>
  <si>
    <t>MM 4-5/97 Iskra (1:100)</t>
  </si>
  <si>
    <t>MM-O8</t>
  </si>
  <si>
    <t>MM 10-11/98 Emilia</t>
  </si>
  <si>
    <t>MM-O9</t>
  </si>
  <si>
    <t>MM 3/00   ORP Jaskolka (1:100)</t>
  </si>
  <si>
    <t>MM-O10</t>
  </si>
  <si>
    <t>GP-906</t>
  </si>
  <si>
    <t>MM-O11</t>
  </si>
  <si>
    <t>MM 10-11/97  ORP Wilk</t>
  </si>
  <si>
    <t>MM-O12</t>
  </si>
  <si>
    <t>MM 1-2/00 Galeon Smok (1:100)</t>
  </si>
  <si>
    <t>MM-O13</t>
  </si>
  <si>
    <t>MM 1-2/04 Cutty Sark (1:!50)</t>
  </si>
  <si>
    <t>MM-O14</t>
  </si>
  <si>
    <t>FL-H98</t>
  </si>
  <si>
    <t>F-22 Raptor</t>
  </si>
  <si>
    <t>17,5*A4</t>
  </si>
  <si>
    <t>FL-H99</t>
  </si>
  <si>
    <t>Британский миноносец, Интерьер минной палубы</t>
  </si>
  <si>
    <t>KF-O11</t>
  </si>
  <si>
    <t>Модели от Quest</t>
  </si>
  <si>
    <t>QU-A05</t>
  </si>
  <si>
    <t>Bf.109-F</t>
  </si>
  <si>
    <t>QU-A10</t>
  </si>
  <si>
    <t>MM 10-11-12/2004 USS Essex</t>
  </si>
  <si>
    <t>масштаб 1:300</t>
  </si>
  <si>
    <t>MM-O17</t>
  </si>
  <si>
    <t>Спасательные плоты - США</t>
  </si>
  <si>
    <t>10 шт. В комплекте</t>
  </si>
  <si>
    <t>GP-918</t>
  </si>
  <si>
    <t>Спасательные плоты - Великобритания</t>
  </si>
  <si>
    <t>GP-919</t>
  </si>
  <si>
    <t>Fiat-508 Lazik</t>
  </si>
  <si>
    <t>к GP-251 - отличное дополнение!</t>
  </si>
  <si>
    <t>GP-920</t>
  </si>
  <si>
    <t>GP-921</t>
  </si>
  <si>
    <t>допечатка тиража!</t>
  </si>
  <si>
    <t>MM-B2</t>
  </si>
  <si>
    <t>MM 4-5/98 Tiger I</t>
  </si>
  <si>
    <t>ММ №4-5/98</t>
  </si>
  <si>
    <t>MM-B3</t>
  </si>
  <si>
    <t>MM 1/97 7TP</t>
  </si>
  <si>
    <t>MM-B4</t>
  </si>
  <si>
    <t>MM 7-8/99 Автокран Star 25</t>
  </si>
  <si>
    <t>GP-923</t>
  </si>
  <si>
    <t>20 мм Эрликоны</t>
  </si>
  <si>
    <t>комплект для 12 одноствольных орудий</t>
  </si>
  <si>
    <t>GP-924</t>
  </si>
  <si>
    <t>F-15E</t>
  </si>
  <si>
    <t>GP-966</t>
  </si>
  <si>
    <t>Дом смотрителя</t>
  </si>
  <si>
    <t>GP-968</t>
  </si>
  <si>
    <t>Водокачка</t>
  </si>
  <si>
    <t>Кто возьмет моделей пачку…</t>
  </si>
  <si>
    <t>Электричка ET-22</t>
  </si>
  <si>
    <t>Замок крестоносцев (1:500)</t>
  </si>
  <si>
    <t>Malbrok</t>
  </si>
  <si>
    <t>GP-931</t>
  </si>
  <si>
    <t>Королевский замок в Кракове (1:500)</t>
  </si>
  <si>
    <t>Wawel</t>
  </si>
  <si>
    <t>GP-936</t>
  </si>
  <si>
    <t>Замок капитулы Варминской (1:200)</t>
  </si>
  <si>
    <t>Modele Kartonowego Fana (Answer)</t>
  </si>
  <si>
    <t>KF-A1</t>
  </si>
  <si>
    <t>He-100</t>
  </si>
  <si>
    <t>KF-A2</t>
  </si>
  <si>
    <t>J-22</t>
  </si>
  <si>
    <t>KF-A3</t>
  </si>
  <si>
    <t>Ki-27 Nate</t>
  </si>
  <si>
    <t>Две модели в одном комплекте</t>
  </si>
  <si>
    <t>KF-A4</t>
  </si>
  <si>
    <t>P-61 Black Widow</t>
  </si>
  <si>
    <t>KF-A5</t>
  </si>
  <si>
    <t>Ju-87 B</t>
  </si>
  <si>
    <t>KF-A6</t>
  </si>
  <si>
    <t>Me-109W</t>
  </si>
  <si>
    <t>версия гидросамолета. Макет двигателя</t>
  </si>
  <si>
    <t>KF-A7</t>
  </si>
  <si>
    <t>B-24D Liberator</t>
  </si>
  <si>
    <t>Хорошая полиграфия, темно-зеленый камуфляж</t>
  </si>
  <si>
    <t>FL-A23</t>
  </si>
  <si>
    <t>FL-A27</t>
  </si>
  <si>
    <t>PZL P-23 Karas</t>
  </si>
  <si>
    <t>FL-A29</t>
  </si>
  <si>
    <t>Tupolew Tu-2</t>
  </si>
  <si>
    <t>FL-A31</t>
  </si>
  <si>
    <t>Поликарпов И-180 Е1</t>
  </si>
  <si>
    <t>2.5*А4</t>
  </si>
  <si>
    <t>KF-A12</t>
  </si>
  <si>
    <t>AVRO 504K</t>
  </si>
  <si>
    <t>KF-A13</t>
  </si>
  <si>
    <t>Boeing P-26 :Peashoter"</t>
  </si>
  <si>
    <t>KF-A14</t>
  </si>
  <si>
    <t>Knoller C II</t>
  </si>
  <si>
    <t>PZL-37B Los</t>
  </si>
  <si>
    <t>FL-A47</t>
  </si>
  <si>
    <t>Su 24 Fencer</t>
  </si>
  <si>
    <t>FL-A48</t>
  </si>
  <si>
    <t>Su 25 K  Frogfoot</t>
  </si>
  <si>
    <t>FL-A57</t>
  </si>
  <si>
    <t>HP Halifax B Mk II</t>
  </si>
  <si>
    <t>FL-A59</t>
  </si>
  <si>
    <t>Kamov Ka 25</t>
  </si>
  <si>
    <t>FL-A82</t>
  </si>
  <si>
    <t>FL-A93</t>
  </si>
  <si>
    <t>Saab J35 Draken</t>
  </si>
  <si>
    <t>5*A3</t>
  </si>
  <si>
    <t>FL-A106</t>
  </si>
  <si>
    <t>F-111E AARDVARK</t>
  </si>
  <si>
    <t>MM-A3</t>
  </si>
  <si>
    <t>A-1J Skyraider</t>
  </si>
  <si>
    <t>FL-A111</t>
  </si>
  <si>
    <t>Jak-9p &amp; La-5FN</t>
  </si>
  <si>
    <t>FL-A112</t>
  </si>
  <si>
    <t>Mistel-5 (He-162+E377)</t>
  </si>
  <si>
    <t>6*А3</t>
  </si>
  <si>
    <t>FL-A114</t>
  </si>
  <si>
    <t>Tornado Luftwaffe</t>
  </si>
  <si>
    <t>FL-A117</t>
  </si>
  <si>
    <t>мелованная бумага, серебристый цвет</t>
  </si>
  <si>
    <t>KF-A26</t>
  </si>
  <si>
    <t>Curtiss B2FC-1 Hawk</t>
  </si>
  <si>
    <t>Самосвал Jelcz W640 JS</t>
  </si>
  <si>
    <t>OR-B4</t>
  </si>
  <si>
    <t>Jelcz GCBA 13/48 пожарный</t>
  </si>
  <si>
    <t>OR-B5</t>
  </si>
  <si>
    <t>БРЭМ JT-34</t>
  </si>
  <si>
    <t>Macchi M.5</t>
  </si>
  <si>
    <t>KF-A27</t>
  </si>
  <si>
    <t>Firiedrichshafen FF 33</t>
  </si>
  <si>
    <t>Известная машина "с зайчиком"</t>
  </si>
  <si>
    <t>FL-A127</t>
  </si>
  <si>
    <t>Mig 21 MF Fishbed J</t>
  </si>
  <si>
    <t>FL-A134</t>
  </si>
  <si>
    <t>Су-27Б, российские знаки</t>
  </si>
  <si>
    <t>MM-A13</t>
  </si>
  <si>
    <t>MM 6/98 P-47 Thunderbolt</t>
  </si>
  <si>
    <t>MM 12/97 Westland Lysander Mk. II</t>
  </si>
  <si>
    <t>MM-A15</t>
  </si>
  <si>
    <t>MM 1-2/98 Mi-28 Havoc</t>
  </si>
  <si>
    <t>MM-A16</t>
  </si>
  <si>
    <t>MM 3/98 Me-163 Komet</t>
  </si>
  <si>
    <t>F4U-1D Corsiar</t>
  </si>
  <si>
    <t>Камуфляж - авианосец Bunker Hill</t>
  </si>
  <si>
    <t>FL-A148</t>
  </si>
  <si>
    <t>FL-150</t>
  </si>
  <si>
    <t>Hawker Typhoon Mk.IB</t>
  </si>
  <si>
    <t>FL-O133</t>
  </si>
  <si>
    <t>MM 7/98 Fokker E.V (D-VIII)</t>
  </si>
  <si>
    <t>MM-A21</t>
  </si>
  <si>
    <t>MM 8-9/98 Fw-189 UHU</t>
  </si>
  <si>
    <t>MM-A22</t>
  </si>
  <si>
    <t>MM 12/98 Fw-56 Stosser</t>
  </si>
  <si>
    <t>MM-A23</t>
  </si>
  <si>
    <t>MM 7-8/2003 Apache</t>
  </si>
  <si>
    <t>MM-A24</t>
  </si>
  <si>
    <t>MM 1-2/99 Me-410</t>
  </si>
  <si>
    <t>MM-A27</t>
  </si>
  <si>
    <t>MM 1-2/96 Arado 196</t>
  </si>
  <si>
    <t>MM-A28</t>
  </si>
  <si>
    <t>MM 3/99 N1K1-Ja Shiden</t>
  </si>
  <si>
    <t>MM-A29</t>
  </si>
  <si>
    <t>MM 4-5/99 F-16C</t>
  </si>
  <si>
    <t>MM-A30</t>
  </si>
  <si>
    <t xml:space="preserve">MM 6/99 F-5E Tiger </t>
  </si>
  <si>
    <t>Prosper Lambert, автомобиль 1903 г</t>
  </si>
  <si>
    <t>KF-B6</t>
  </si>
  <si>
    <t>Окраска - стандартный камуфляж, включает прицеп для амуниции</t>
  </si>
  <si>
    <t>KF-B7</t>
  </si>
  <si>
    <t>Легкий танк Т-50</t>
  </si>
  <si>
    <t>KF-B8</t>
  </si>
  <si>
    <t>ПТ-76</t>
  </si>
  <si>
    <t>KF-B9</t>
  </si>
  <si>
    <t>SdKfz.9 FAMO</t>
  </si>
  <si>
    <t>37*A4</t>
  </si>
  <si>
    <t>стандартный серый камуфляж</t>
  </si>
  <si>
    <t>FL-H76</t>
  </si>
  <si>
    <t>Ракета Ariane</t>
  </si>
  <si>
    <t>Модель высотой 1.07 м</t>
  </si>
  <si>
    <t>FL-H77</t>
  </si>
  <si>
    <t>Jak-28 PM "Firebar"</t>
  </si>
  <si>
    <t>FL-H78</t>
  </si>
  <si>
    <t>Як-52</t>
  </si>
  <si>
    <t>ДОСААФ СССР</t>
  </si>
  <si>
    <t>FL-H79</t>
  </si>
  <si>
    <t>Miles M. 14A Magister</t>
  </si>
  <si>
    <t>FL-H80</t>
  </si>
  <si>
    <t>Як-55</t>
  </si>
  <si>
    <t>ММ-О1</t>
  </si>
  <si>
    <t>Автомобили и бронетехника 1:35</t>
  </si>
  <si>
    <t>KF-B101</t>
  </si>
  <si>
    <t>T-37 (советская и финская окраска)</t>
  </si>
  <si>
    <t>KF-B102</t>
  </si>
  <si>
    <t>Легкий итальянский танк FIAT-3000</t>
  </si>
  <si>
    <t>KF-B105</t>
  </si>
  <si>
    <t>южноафриканский боевой вертолет</t>
  </si>
  <si>
    <t>FL-H86</t>
  </si>
  <si>
    <t>Су-39</t>
  </si>
  <si>
    <t>FL-H87</t>
  </si>
  <si>
    <t>Tу-160</t>
  </si>
  <si>
    <t>41*А3</t>
  </si>
  <si>
    <t>Длина модели - 164 см, размах крыла - 169 см высота - 39 см</t>
  </si>
  <si>
    <t>FL-H88</t>
  </si>
  <si>
    <t>E-152A Flipper</t>
  </si>
  <si>
    <t>FL-H93</t>
  </si>
  <si>
    <t>U-2 "Senior Span"</t>
  </si>
  <si>
    <t>MM 6/00 ORP Dzik</t>
  </si>
  <si>
    <t>FL-H95</t>
  </si>
  <si>
    <t>Су-47 "Беркут"</t>
  </si>
  <si>
    <t>18.5*A4</t>
  </si>
  <si>
    <t>FL-H96</t>
  </si>
  <si>
    <t>P2V-7 Neptune</t>
  </si>
  <si>
    <t>95*80*30 см</t>
  </si>
  <si>
    <t>FL-H97</t>
  </si>
  <si>
    <t>RF-84F Thunderflash</t>
  </si>
  <si>
    <t>44*31*13.84 см</t>
  </si>
  <si>
    <t>HMS ABDIEL</t>
  </si>
  <si>
    <t>OR-A21</t>
  </si>
  <si>
    <t>Albatros B I</t>
  </si>
  <si>
    <t>OR-A22</t>
  </si>
  <si>
    <t>Mosquito FB VI</t>
  </si>
  <si>
    <t>OR-A23</t>
  </si>
  <si>
    <t>XF-85 Goblin (матовый)</t>
  </si>
  <si>
    <t>OR-A24</t>
  </si>
  <si>
    <t>IJN ISUZU</t>
  </si>
  <si>
    <t>KF-O12</t>
  </si>
  <si>
    <t>IJN KITAKAMI</t>
  </si>
  <si>
    <t>Як-3 1:48</t>
  </si>
  <si>
    <t>1*А4</t>
  </si>
  <si>
    <t>QU-A11</t>
  </si>
  <si>
    <t>Pfalz  D.IIIA</t>
  </si>
  <si>
    <t>QU-A12</t>
  </si>
  <si>
    <t>PWS-33 Wyzel</t>
  </si>
  <si>
    <t>QU-A13</t>
  </si>
  <si>
    <t>MM 4-5-6/2005 Bismarck 1:300</t>
  </si>
  <si>
    <t>MM-O18</t>
  </si>
  <si>
    <t>HMS Victory 1:200</t>
  </si>
  <si>
    <t>MM-O19</t>
  </si>
  <si>
    <t>Карака Piotr z Gdanska</t>
  </si>
  <si>
    <t>MM-B1</t>
  </si>
  <si>
    <t>MK.VII Cromwell IV</t>
  </si>
  <si>
    <t>ММ №1-2/2002</t>
  </si>
  <si>
    <t>Самоходное орудие 2С1 "Гвоздика"</t>
  </si>
  <si>
    <t>QU-O8</t>
  </si>
  <si>
    <t>QU-O13</t>
  </si>
  <si>
    <t>Торпедный катер ORP Podhalanin</t>
  </si>
  <si>
    <t>QU-O18</t>
  </si>
  <si>
    <t>MM-B5</t>
  </si>
  <si>
    <t>MM 9/99 Pzlnz 140 (4TP)</t>
  </si>
  <si>
    <t>MM-B6</t>
  </si>
  <si>
    <t>Chi-He Typ 1</t>
  </si>
  <si>
    <t>MM-B7</t>
  </si>
  <si>
    <t>PT-91 Twardy</t>
  </si>
  <si>
    <t>28*A4</t>
  </si>
  <si>
    <t>MM-B8</t>
  </si>
  <si>
    <t>T-34/85 Rudy</t>
  </si>
  <si>
    <t>FANTOM Models</t>
  </si>
  <si>
    <t>Флот 1:300</t>
  </si>
  <si>
    <t>FM-O1</t>
  </si>
  <si>
    <t>HMS Repulse</t>
  </si>
  <si>
    <t>QU-O30</t>
  </si>
  <si>
    <t>Все опечатки и ошибки исправлены на 4-х дополнительных листах (ошибка в цвете)</t>
  </si>
  <si>
    <t>Листы включены в журнал в типографии</t>
  </si>
  <si>
    <t>KW Cartoon Model</t>
  </si>
  <si>
    <t>KW-A01</t>
  </si>
  <si>
    <t>Bell P-39 D1 BE Airacobra</t>
  </si>
  <si>
    <t>KF-B60</t>
  </si>
  <si>
    <t>Паровоз OKI-27+2 вагона серии Bci</t>
  </si>
  <si>
    <t>KF-B61</t>
  </si>
  <si>
    <t>Паровоз OKZ 32</t>
  </si>
  <si>
    <t>KF-B62</t>
  </si>
  <si>
    <t>Паровоз серии Ty 37</t>
  </si>
  <si>
    <t>11.5*A4</t>
  </si>
  <si>
    <t>KF-B63</t>
  </si>
  <si>
    <t>Паровоз типа Tkp 30</t>
  </si>
  <si>
    <t>KF-B80</t>
  </si>
  <si>
    <t>Паровоз Tkt-48</t>
  </si>
  <si>
    <t>KF-B81</t>
  </si>
  <si>
    <t>Me-109Z</t>
  </si>
  <si>
    <t>Хорватские опознавательные знаки</t>
  </si>
  <si>
    <t>KF-A8</t>
  </si>
  <si>
    <t>Westland Whirlwind Mk.II</t>
  </si>
  <si>
    <t>3.5*B4</t>
  </si>
  <si>
    <t>KF-A9</t>
  </si>
  <si>
    <t>Aviatik Berg D-1</t>
  </si>
  <si>
    <t>две модели с различным камуфляжем в одном комплекте</t>
  </si>
  <si>
    <t>KF-A10</t>
  </si>
  <si>
    <t>Curtiss P-36 (H75A-3) Hawk</t>
  </si>
  <si>
    <t>KF-A11</t>
  </si>
  <si>
    <t>4.5*A4</t>
  </si>
  <si>
    <t>PM-O3</t>
  </si>
  <si>
    <t>Корвет SMS Oldenburg</t>
  </si>
  <si>
    <t>9,5*A4</t>
  </si>
  <si>
    <t>PM-O4</t>
  </si>
  <si>
    <t>3,5*A4+</t>
  </si>
  <si>
    <t>KF-A15</t>
  </si>
  <si>
    <t>PM-O7</t>
  </si>
  <si>
    <t>Vosper 72</t>
  </si>
  <si>
    <t>PM-O8</t>
  </si>
  <si>
    <t>Самолет П.Нестерова, на котором впервые была сделана мертвая петля</t>
  </si>
  <si>
    <t>KF-A16</t>
  </si>
  <si>
    <t>Morane Saulnier L</t>
  </si>
  <si>
    <t>2*А4+</t>
  </si>
  <si>
    <t>KF-A17</t>
  </si>
  <si>
    <t>Curtiss JN-4 Jenny</t>
  </si>
  <si>
    <t>KF-A18</t>
  </si>
  <si>
    <t>6,5*B4</t>
  </si>
  <si>
    <t>KF-A19</t>
  </si>
  <si>
    <t>Ла-7</t>
  </si>
  <si>
    <t>KF-A20</t>
  </si>
  <si>
    <t>Fiat CR.42</t>
  </si>
  <si>
    <t>KF-A21</t>
  </si>
  <si>
    <t>Pitts S2B</t>
  </si>
  <si>
    <t>FL-A107</t>
  </si>
  <si>
    <t>Bristol M1.C</t>
  </si>
  <si>
    <t>KF-A23</t>
  </si>
  <si>
    <t>Ki-43 I Kai</t>
  </si>
  <si>
    <t>5*A4+</t>
  </si>
  <si>
    <t>KF-A24</t>
  </si>
  <si>
    <t>Nakajima J8N1 Kikka</t>
  </si>
  <si>
    <t>4*A4+</t>
  </si>
  <si>
    <t>KF-A25</t>
  </si>
  <si>
    <t>800 экз.</t>
  </si>
  <si>
    <t>OR-B3</t>
  </si>
  <si>
    <t>JS-6</t>
  </si>
  <si>
    <t>Линкор Scharnhorst и танкер Olschiff 4</t>
  </si>
  <si>
    <t>JS-7</t>
  </si>
  <si>
    <t>Крейсер Askold + монитор Новгород</t>
  </si>
  <si>
    <t>OR-B6</t>
  </si>
  <si>
    <t>KF-A28</t>
  </si>
  <si>
    <t>SPAD XIII</t>
  </si>
  <si>
    <t>KF-A29</t>
  </si>
  <si>
    <t>W 4 Albatros</t>
  </si>
  <si>
    <t>KF A30</t>
  </si>
  <si>
    <t>Neuport 25</t>
  </si>
  <si>
    <t>KF-A31</t>
  </si>
  <si>
    <t>Focke-Wulf Ta152 H-1</t>
  </si>
  <si>
    <t>FL-A137</t>
  </si>
  <si>
    <t>PZL M-4 Tarpan</t>
  </si>
  <si>
    <t>FL-A138</t>
  </si>
  <si>
    <t>PZL-37A Los</t>
  </si>
  <si>
    <t>FL-A141</t>
  </si>
  <si>
    <t>Su-34</t>
  </si>
  <si>
    <t>FL-A145</t>
  </si>
  <si>
    <t>Vickers VIMY</t>
  </si>
  <si>
    <t>FL-A146</t>
  </si>
  <si>
    <t>BAC Lightning</t>
  </si>
  <si>
    <t>FL-A147</t>
  </si>
  <si>
    <t>Hurricane Mk.IIC</t>
  </si>
  <si>
    <t>KF-A37</t>
  </si>
  <si>
    <t>Spitfire MK.II</t>
  </si>
  <si>
    <t>KF-A38</t>
  </si>
  <si>
    <t>Saiun C6N1 (Myrt)</t>
  </si>
  <si>
    <t>Товарищ</t>
  </si>
  <si>
    <t>FL-O102</t>
  </si>
  <si>
    <t>Amerigo Vespucci (1:100)</t>
  </si>
  <si>
    <t>20*A3</t>
  </si>
  <si>
    <t xml:space="preserve"> 1:100</t>
  </si>
  <si>
    <t>FL-O128</t>
  </si>
  <si>
    <t>U-Boot VIIC/44 + IXC/40</t>
  </si>
  <si>
    <t>FL-O143</t>
  </si>
  <si>
    <t>Крузенштерн</t>
  </si>
  <si>
    <t>FL-O151</t>
  </si>
  <si>
    <t>America</t>
  </si>
  <si>
    <t>FL-O152</t>
  </si>
  <si>
    <t>MM 9/03 PZL P-11C</t>
  </si>
  <si>
    <t>MM-A26</t>
  </si>
  <si>
    <t>KF-B2</t>
  </si>
  <si>
    <t>Richelieu</t>
  </si>
  <si>
    <t>27*A3</t>
  </si>
  <si>
    <t>Наземная техника 1:25</t>
  </si>
  <si>
    <t>FL-B135</t>
  </si>
  <si>
    <t>ЗСУ 23-4 Шилка</t>
  </si>
  <si>
    <t>Hobby Model</t>
  </si>
  <si>
    <t>FL-H47</t>
  </si>
  <si>
    <t>SAAB 105 Sk60C</t>
  </si>
  <si>
    <t>FL-H52</t>
  </si>
  <si>
    <t>череп на борту - машина "Мисс Франция III"</t>
  </si>
  <si>
    <t>OR-A4</t>
  </si>
  <si>
    <t>Defiant Mk.I</t>
  </si>
  <si>
    <t>OR-A5</t>
  </si>
  <si>
    <t>Supermarine Seafang F.32</t>
  </si>
  <si>
    <t>OR-A6</t>
  </si>
  <si>
    <t>Hurricane Mk.II</t>
  </si>
  <si>
    <t>Советские опознавательные знаки, Иван Бабанин 609 ИАП, Карелия 1942 г.</t>
  </si>
  <si>
    <t>OR-A7</t>
  </si>
  <si>
    <t>XP-56 Black Bullet</t>
  </si>
  <si>
    <t>САУ СУ-85</t>
  </si>
  <si>
    <t>опознавательные знаки Армии Людовой</t>
  </si>
  <si>
    <t>KF-B11</t>
  </si>
  <si>
    <t>САУ СУ-122</t>
  </si>
  <si>
    <t>KF-B12</t>
  </si>
  <si>
    <t>СУ-76</t>
  </si>
  <si>
    <t>KF-B13</t>
  </si>
  <si>
    <t>КВ-1</t>
  </si>
  <si>
    <t>12*А4+</t>
  </si>
  <si>
    <t>KF-B14</t>
  </si>
  <si>
    <t>E-10</t>
  </si>
  <si>
    <t>KF-B15</t>
  </si>
  <si>
    <t>T-34/76</t>
  </si>
  <si>
    <t>KF-B16</t>
  </si>
  <si>
    <t>ГАЗ-АА</t>
  </si>
  <si>
    <t>Машина командира 16 Erprobunskommando Вольфганга Шпате</t>
  </si>
  <si>
    <t>OR-A12</t>
  </si>
  <si>
    <t>Gloster G.40 Pioneer</t>
  </si>
  <si>
    <t>Броневик Пежо 1918</t>
  </si>
  <si>
    <t>KF-B103</t>
  </si>
  <si>
    <t>Crusader Mk.II</t>
  </si>
  <si>
    <t>KF-B104</t>
  </si>
  <si>
    <t>Броневик обр.34</t>
  </si>
  <si>
    <t>KF-O1</t>
  </si>
  <si>
    <t>Миноносец ORP Slazak</t>
  </si>
  <si>
    <t>KF-O2</t>
  </si>
  <si>
    <t>ORP Kujawiak</t>
  </si>
  <si>
    <t>KF-O3</t>
  </si>
  <si>
    <t>ORP Grom</t>
  </si>
  <si>
    <t>KF-O4</t>
  </si>
  <si>
    <t>Эсминец Mutsuki</t>
  </si>
  <si>
    <t>KF-O5</t>
  </si>
  <si>
    <t xml:space="preserve">Авианосец Junyo </t>
  </si>
  <si>
    <t>тираж - 420 экземпляров</t>
  </si>
  <si>
    <t>KF-O6</t>
  </si>
  <si>
    <t>480 экз.</t>
  </si>
  <si>
    <t>99*57*15 cм</t>
  </si>
  <si>
    <t>KF-O7</t>
  </si>
  <si>
    <t>Миноносец Kiji</t>
  </si>
  <si>
    <t>KF-O8</t>
  </si>
  <si>
    <t>Торпедный катер PT 109</t>
  </si>
  <si>
    <t>KF-O9</t>
  </si>
  <si>
    <t>патрульный катер 902 проекта ORP Minor</t>
  </si>
  <si>
    <t>KF-O10</t>
  </si>
  <si>
    <t>Vought OS2U Kingfisher</t>
  </si>
  <si>
    <t>6,5 A4</t>
  </si>
  <si>
    <t>OR-A20</t>
  </si>
  <si>
    <t>Ще-2</t>
  </si>
  <si>
    <t>JS-76</t>
  </si>
  <si>
    <t>Zuiho</t>
  </si>
  <si>
    <t>JS-79</t>
  </si>
  <si>
    <t>Tre Kronor</t>
  </si>
  <si>
    <t>JS-80</t>
  </si>
  <si>
    <t>Gota Lejon</t>
  </si>
  <si>
    <t>JS-82</t>
  </si>
  <si>
    <t>Titanic</t>
  </si>
  <si>
    <t>JS-84</t>
  </si>
  <si>
    <t xml:space="preserve">Японский торпедный крейсер </t>
  </si>
  <si>
    <t>KF-O13</t>
  </si>
  <si>
    <t>IJN AKIZUKI</t>
  </si>
  <si>
    <t>KF-O14</t>
  </si>
  <si>
    <t>Миноносец Z-5</t>
  </si>
  <si>
    <t>SSW D.IIIA</t>
  </si>
  <si>
    <t>QU-A15</t>
  </si>
  <si>
    <t>Morane Saulnier AI</t>
  </si>
  <si>
    <t>QU-A21</t>
  </si>
  <si>
    <t>Bristol F2B Fighter</t>
  </si>
  <si>
    <t>QU-A31</t>
  </si>
  <si>
    <t>Космический аппарат "Восток-1"</t>
  </si>
  <si>
    <t>13*А4</t>
  </si>
  <si>
    <t>QU-A59</t>
  </si>
  <si>
    <t>Coleoptere</t>
  </si>
  <si>
    <t>QU-B19</t>
  </si>
  <si>
    <t>KF-O19</t>
  </si>
  <si>
    <t>Graf Zeppelin</t>
  </si>
  <si>
    <t>56*A4+</t>
  </si>
  <si>
    <t>Флот 1:250</t>
  </si>
  <si>
    <t>KF-O201</t>
  </si>
  <si>
    <t>USS Gendrau</t>
  </si>
  <si>
    <t>Крейсер "Аврора" (серый борт)</t>
  </si>
  <si>
    <t>Допечатка тиража!</t>
  </si>
  <si>
    <t>QU-O19</t>
  </si>
  <si>
    <t>Крейсер "Аврора" (белый борт)</t>
  </si>
  <si>
    <t>QU-O26</t>
  </si>
  <si>
    <t>ORP Garland</t>
  </si>
  <si>
    <t>QU-O28</t>
  </si>
  <si>
    <t>HMS Brisenden</t>
  </si>
  <si>
    <t>QU-O29</t>
  </si>
  <si>
    <t>Миноносец 98M</t>
  </si>
  <si>
    <t>29*A4+</t>
  </si>
  <si>
    <t>Корвет Visby</t>
  </si>
  <si>
    <t>QU-O33</t>
  </si>
  <si>
    <t>ORP Burza</t>
  </si>
  <si>
    <t>Паровозы 1:45</t>
  </si>
  <si>
    <t>QU-P09</t>
  </si>
  <si>
    <t>Электровоз 1937 года EL.200</t>
  </si>
  <si>
    <t>20*A4</t>
  </si>
  <si>
    <t>Железнодорожные модели 1:45</t>
  </si>
  <si>
    <t>OR-A38</t>
  </si>
  <si>
    <t>B-25 J Mitchell (матовый)</t>
  </si>
  <si>
    <t>OR-A39</t>
  </si>
  <si>
    <t>Lippish P.13a</t>
  </si>
  <si>
    <t>OR-A40</t>
  </si>
  <si>
    <t>Fokker Dr.I (черный)</t>
  </si>
  <si>
    <t>машина Джозефа Якобса</t>
  </si>
  <si>
    <t>OR-A41</t>
  </si>
  <si>
    <t>LVG B.I</t>
  </si>
  <si>
    <t>OR-A42</t>
  </si>
  <si>
    <t>Phoenix D.I</t>
  </si>
  <si>
    <t>OR-A43</t>
  </si>
  <si>
    <t>Патрульный самолет PBJ-1H</t>
  </si>
  <si>
    <t>OR-D1</t>
  </si>
  <si>
    <t>Электричка EM-10 + пасс. Вагоны</t>
  </si>
  <si>
    <t>WIG</t>
  </si>
  <si>
    <t>WI-B1</t>
  </si>
  <si>
    <t>T-70</t>
  </si>
  <si>
    <t>SuperModel</t>
  </si>
  <si>
    <t>SM-B1</t>
  </si>
  <si>
    <t>Итальянский легкий танк L6/40</t>
  </si>
  <si>
    <t>Promodel</t>
  </si>
  <si>
    <t>PM-O1</t>
  </si>
  <si>
    <t>Эсминец USS Sims DD-409</t>
  </si>
  <si>
    <t>PM-O2</t>
  </si>
  <si>
    <t>Монитор "Новгород" (круглый)</t>
  </si>
  <si>
    <t>Авиация 1:400</t>
  </si>
  <si>
    <t>JS-55</t>
  </si>
  <si>
    <t>Дирижабль L48, Zeppelin Staaken B.VI, Sopwitch I Strutter</t>
  </si>
  <si>
    <t>Броненосец "Адмирал Ушаков"</t>
  </si>
  <si>
    <t>PM-O5</t>
  </si>
  <si>
    <t>R27 Циклон</t>
  </si>
  <si>
    <t>PM-O6</t>
  </si>
  <si>
    <t>Radomka супертраулер</t>
  </si>
  <si>
    <t>PM-B1</t>
  </si>
  <si>
    <t>Средний танк M3 "Генерал Грант"</t>
  </si>
  <si>
    <t>PM-B2</t>
  </si>
  <si>
    <t xml:space="preserve">Renault UE </t>
  </si>
  <si>
    <t>Orlik</t>
  </si>
  <si>
    <t>OR-O1</t>
  </si>
  <si>
    <t>Сухогруз Zemia Szczecinska</t>
  </si>
  <si>
    <t>22*A3</t>
  </si>
  <si>
    <t>OR-O2</t>
  </si>
  <si>
    <t>Речной катер БКА 1125</t>
  </si>
  <si>
    <t>Масштаб 1:50</t>
  </si>
  <si>
    <t>KF-A22</t>
  </si>
  <si>
    <t>Днепровская флотилия, весна 1945, Берлин</t>
  </si>
  <si>
    <t>OR-O3</t>
  </si>
  <si>
    <t>Тральщик YMS</t>
  </si>
  <si>
    <t>Масштаб 1:100</t>
  </si>
  <si>
    <t>OR-B1</t>
  </si>
  <si>
    <t>OR-B2</t>
  </si>
  <si>
    <t>Gryf, Wicher, Jaskolka</t>
  </si>
  <si>
    <t>JS-3</t>
  </si>
  <si>
    <t>Conte Di Cavour</t>
  </si>
  <si>
    <t>без интерьера</t>
  </si>
  <si>
    <t>WA-B07</t>
  </si>
  <si>
    <t>Pz.Sp.Wg.II Luchs</t>
  </si>
  <si>
    <t>WA-B08</t>
  </si>
  <si>
    <t>Мгебров-Рено</t>
  </si>
  <si>
    <t>WA-B09</t>
  </si>
  <si>
    <t>JS-8</t>
  </si>
  <si>
    <t>Внимание! Модели 1:400 выполнены "по ватерлинию"</t>
  </si>
  <si>
    <t>Штабной бронеавтомобиль SKOT R3M</t>
  </si>
  <si>
    <t>21*A4</t>
  </si>
  <si>
    <t>OR-B7</t>
  </si>
  <si>
    <t>Т-40</t>
  </si>
  <si>
    <t>OR-B8</t>
  </si>
  <si>
    <t>Neuport 24 C.1</t>
  </si>
  <si>
    <t>2*A4+</t>
  </si>
  <si>
    <t>KF-A32</t>
  </si>
  <si>
    <t>Dewoitine D.510</t>
  </si>
  <si>
    <t>3.5*A4+</t>
  </si>
  <si>
    <t>KF-A33</t>
  </si>
  <si>
    <t>KF-A34</t>
  </si>
  <si>
    <t>Junkers D.I</t>
  </si>
  <si>
    <t>KF-A35</t>
  </si>
  <si>
    <t>Nakajima Type KO 3</t>
  </si>
  <si>
    <t>KF-A36</t>
  </si>
  <si>
    <t>5.5*A4</t>
  </si>
  <si>
    <t>Бронетехника 1:35</t>
  </si>
  <si>
    <t>OR-B101</t>
  </si>
  <si>
    <t>БРДМ-2 модель 96и</t>
  </si>
  <si>
    <t>Техника 1:43</t>
  </si>
  <si>
    <t>7*A4+</t>
  </si>
  <si>
    <t>KF-A39</t>
  </si>
  <si>
    <t>Yokosuka K1Y</t>
  </si>
  <si>
    <t xml:space="preserve">KF-A40 </t>
  </si>
  <si>
    <t>Dassault MD 450 Ouragan</t>
  </si>
  <si>
    <t>KF-A41</t>
  </si>
  <si>
    <t>Fiat G-50</t>
  </si>
  <si>
    <t>Авиация 1:48</t>
  </si>
  <si>
    <t>KF-A30</t>
  </si>
  <si>
    <t>Spitfire Mk.IX</t>
  </si>
  <si>
    <t>Автомобили и бронетехника 1:25</t>
  </si>
  <si>
    <t>KF-B1</t>
  </si>
  <si>
    <t>ЗИС-5</t>
  </si>
  <si>
    <t>OR-A1</t>
  </si>
  <si>
    <t>БМ-8-24 (Катюша на гусеничном шасси)</t>
  </si>
  <si>
    <t>KF-B3</t>
  </si>
  <si>
    <t>SdKfz 250/9 (neu)</t>
  </si>
  <si>
    <t>KF-B4</t>
  </si>
  <si>
    <t>Немецкое полевое орудие SiG 33</t>
  </si>
  <si>
    <t>KF-B5</t>
  </si>
  <si>
    <t>Piorun, Orkan</t>
  </si>
  <si>
    <t>JS-34</t>
  </si>
  <si>
    <t>Cossack, Lance</t>
  </si>
  <si>
    <t>JS-36</t>
  </si>
  <si>
    <t>Тяжелый крейсер Admiral Sheer</t>
  </si>
  <si>
    <t>JS-38</t>
  </si>
  <si>
    <t>JS-39</t>
  </si>
  <si>
    <t>Garland, Slazak, Korab II</t>
  </si>
  <si>
    <t>JS-40</t>
  </si>
  <si>
    <t>Prinz Eugen</t>
  </si>
  <si>
    <t>JS-44</t>
  </si>
  <si>
    <t xml:space="preserve">Kamov A-7-3A </t>
  </si>
  <si>
    <t>OR-A8</t>
  </si>
  <si>
    <t>WA-O1</t>
  </si>
  <si>
    <t>HMS Saumarez</t>
  </si>
  <si>
    <t>WA-O2</t>
  </si>
  <si>
    <t>Tobruk, патрульные катера Medoc, CH11</t>
  </si>
  <si>
    <t>JS-45</t>
  </si>
  <si>
    <t xml:space="preserve">Первый советский серийный автожир. </t>
  </si>
  <si>
    <t>OR-A9</t>
  </si>
  <si>
    <t>Kyushu J7W1 Shinden</t>
  </si>
  <si>
    <t>OR-A10</t>
  </si>
  <si>
    <t>Пе-2 "За Бориса Сафонова"</t>
  </si>
  <si>
    <t>Машина 40 БАП. Рилот Е. Ступин. Конец 1944, начало 1945 г.</t>
  </si>
  <si>
    <t>OR-A11</t>
  </si>
  <si>
    <t>Me-163 B-0 + Scheucz Schlepper</t>
  </si>
  <si>
    <t>Gustloff, Foresterm, S13 + 19</t>
  </si>
  <si>
    <t>JS-59</t>
  </si>
  <si>
    <t>включает макет двигателя</t>
  </si>
  <si>
    <t>OR-A13</t>
  </si>
  <si>
    <t>XP-55 Ascender</t>
  </si>
  <si>
    <t>машина из 5./JG 53, аэродром Косимо на Сицилии, октябрь 1942 года</t>
  </si>
  <si>
    <t xml:space="preserve">OR-A15 </t>
  </si>
  <si>
    <t>Iskra TS-11</t>
  </si>
  <si>
    <t>комплект ховстов на всю эскадрилью. Отличная деталировка!</t>
  </si>
  <si>
    <t>OR-A16</t>
  </si>
  <si>
    <t>Dewoitine D-520</t>
  </si>
  <si>
    <t>Два варианта окраски, 1940 и 1941 гг., Знаки Виши.</t>
  </si>
  <si>
    <t>OR-A17</t>
  </si>
  <si>
    <t>Morane Saulnier M.S.406</t>
  </si>
  <si>
    <t>OR-A18</t>
  </si>
  <si>
    <t>P-47 Thunderbolt D-11</t>
  </si>
  <si>
    <t>Два варианта окраски</t>
  </si>
  <si>
    <t>OR-A19</t>
  </si>
  <si>
    <t>JS-74</t>
  </si>
  <si>
    <t>La Gloire &amp; Surcouf</t>
  </si>
  <si>
    <t>JS-75</t>
  </si>
  <si>
    <t>GrossDeutchland</t>
  </si>
  <si>
    <t>Траки к Flamingo</t>
  </si>
  <si>
    <t>WA-L16</t>
  </si>
  <si>
    <t>Формеры к White M3A1 Scout Car</t>
  </si>
  <si>
    <t>WA-L17</t>
  </si>
  <si>
    <t>JS-86</t>
  </si>
  <si>
    <t>Shinano</t>
  </si>
  <si>
    <t>XF-85 Goblin (мелованный)</t>
  </si>
  <si>
    <t>OR-A25</t>
  </si>
  <si>
    <t>Savoia Marchetti S.M.79 Sparviero</t>
  </si>
  <si>
    <t>OR-A26</t>
  </si>
  <si>
    <t>1.5*A4+</t>
  </si>
  <si>
    <t>голландский миноносец ВМВ</t>
  </si>
  <si>
    <t>KF-O15</t>
  </si>
  <si>
    <t>Охоотник PC-553</t>
  </si>
  <si>
    <t>2,5*A4+</t>
  </si>
  <si>
    <t>KF-O16</t>
  </si>
  <si>
    <t>IJN Hatsushimo</t>
  </si>
  <si>
    <t>KF-O17</t>
  </si>
  <si>
    <t>Los Angeles</t>
  </si>
  <si>
    <t>KF-O18</t>
  </si>
  <si>
    <t>Миноносец SPAHI</t>
  </si>
  <si>
    <t>OR-A30</t>
  </si>
  <si>
    <t>Jak-3</t>
  </si>
  <si>
    <t>машина Героя Советского Союза С.В.Носова</t>
  </si>
  <si>
    <t>OR-A31</t>
  </si>
  <si>
    <t>4*А4+</t>
  </si>
  <si>
    <t>модель по ватерлинию!</t>
  </si>
  <si>
    <t>Флот 1:50</t>
  </si>
  <si>
    <t>KF-O102</t>
  </si>
  <si>
    <t>Пограничный катер S-12 SZKWAL</t>
  </si>
  <si>
    <t>Железнодорожные модели 1:25</t>
  </si>
  <si>
    <t>KF-B50</t>
  </si>
  <si>
    <t>Паровоз Ty 2</t>
  </si>
  <si>
    <t>35*B4</t>
  </si>
  <si>
    <t>KF-B51</t>
  </si>
  <si>
    <t>Паровоз Px4</t>
  </si>
  <si>
    <t>KF-B52</t>
  </si>
  <si>
    <t>Паровоз Ty 45</t>
  </si>
  <si>
    <t>Вагон-Холодильник 202L</t>
  </si>
  <si>
    <t>30*A4</t>
  </si>
  <si>
    <t>2 вагона в комплекте</t>
  </si>
  <si>
    <t>KF-B54</t>
  </si>
  <si>
    <t>Вагон дл перевозки угля 3W</t>
  </si>
  <si>
    <t>B-25 J Mitchell (мелованный)</t>
  </si>
  <si>
    <t>OR-A37</t>
  </si>
  <si>
    <t>Martin K.III Kitten</t>
  </si>
  <si>
    <t>1,5*A4</t>
  </si>
  <si>
    <t>WA-A05</t>
  </si>
  <si>
    <t>DKD-III и JD-2</t>
  </si>
  <si>
    <t>WA-A06</t>
  </si>
  <si>
    <t>PZL-50A Jastrzab</t>
  </si>
  <si>
    <t>WA-A07</t>
  </si>
  <si>
    <t>Thomas Morse S4C Scout</t>
  </si>
  <si>
    <t>WA-A08</t>
  </si>
  <si>
    <t>машина Героя Советского Союза подполковника Долгушина С.Ф.</t>
  </si>
  <si>
    <t>WA-A09</t>
  </si>
  <si>
    <t>Airco DH.6</t>
  </si>
  <si>
    <t>WI-14</t>
  </si>
  <si>
    <t>PZL P-24 F</t>
  </si>
  <si>
    <t>21 дивизион, Греция 1940</t>
  </si>
  <si>
    <t>WI-15</t>
  </si>
  <si>
    <t>Salmson 2A2</t>
  </si>
  <si>
    <t>WA-A10</t>
  </si>
  <si>
    <t>Костел в Порабке, 1:150, неоготический стиль</t>
  </si>
  <si>
    <t>JSC</t>
  </si>
  <si>
    <t>Ракетная техника 1:24</t>
  </si>
  <si>
    <t>JS-603</t>
  </si>
  <si>
    <t>V1 &amp; V2</t>
  </si>
  <si>
    <t>JS-A1</t>
  </si>
  <si>
    <t>Bf.109-G5</t>
  </si>
  <si>
    <t>тираж распродан</t>
  </si>
  <si>
    <t>JS-A2</t>
  </si>
  <si>
    <t>Supermarine Spitfire MK.Vb</t>
  </si>
  <si>
    <t xml:space="preserve">Curtiss P-40  Tomahawk Mk.IIB </t>
  </si>
  <si>
    <t>WA-A18</t>
  </si>
  <si>
    <t>JS-56</t>
  </si>
  <si>
    <t>Дирижабль L59, танки Mark I, Mark IV, A7V</t>
  </si>
  <si>
    <t>JS-251</t>
  </si>
  <si>
    <t>USS Selfridge DD-357</t>
  </si>
  <si>
    <t>Модели 1:250 выполнены по ватерлинию</t>
  </si>
  <si>
    <t>JS-253</t>
  </si>
  <si>
    <t>Линейный крейсер Seidlitz</t>
  </si>
  <si>
    <t>JS-255</t>
  </si>
  <si>
    <t>JS-259</t>
  </si>
  <si>
    <t>Viribus Unitis</t>
  </si>
  <si>
    <t>JS-265</t>
  </si>
  <si>
    <t>Броненосец Wien</t>
  </si>
  <si>
    <t>JS-266</t>
  </si>
  <si>
    <t>Derfflinger</t>
  </si>
  <si>
    <t>JS-269</t>
  </si>
  <si>
    <t>Friedrich der Grosse</t>
  </si>
  <si>
    <t>JS-293</t>
  </si>
  <si>
    <t>Pharos</t>
  </si>
  <si>
    <t>JS-297</t>
  </si>
  <si>
    <t>Hirta</t>
  </si>
  <si>
    <t>Флот 1:400</t>
  </si>
  <si>
    <t>JS-1</t>
  </si>
  <si>
    <t>Крейсер Sheffield</t>
  </si>
  <si>
    <t xml:space="preserve">JS-2 </t>
  </si>
  <si>
    <t>прототип Тигра от Порше - без интерьера!</t>
  </si>
  <si>
    <t>WA-B06</t>
  </si>
  <si>
    <t>PzKpfw.I Ausf.F</t>
  </si>
  <si>
    <t>315 эскадрилья RAF, июнь-июль 1944</t>
  </si>
  <si>
    <t>Линкор Dreadnought, монитор Humber</t>
  </si>
  <si>
    <t>уточняю, сверху %-)</t>
  </si>
  <si>
    <t>JS-10</t>
  </si>
  <si>
    <t>T-37</t>
  </si>
  <si>
    <t>OR-B9</t>
  </si>
  <si>
    <t>Зис-5Б цистерна с прицепом</t>
  </si>
  <si>
    <t>900 экз.</t>
  </si>
  <si>
    <t>OR-B10</t>
  </si>
  <si>
    <t>ЗИЛ-157К</t>
  </si>
  <si>
    <t>OR-B11</t>
  </si>
  <si>
    <t>Танкетка TKW</t>
  </si>
  <si>
    <t>OR-B12</t>
  </si>
  <si>
    <t>Т-12</t>
  </si>
  <si>
    <t>OR-B13</t>
  </si>
  <si>
    <t>41.M Turan II</t>
  </si>
  <si>
    <t>13.5*A4</t>
  </si>
  <si>
    <t>OR-B14</t>
  </si>
  <si>
    <t>NSU Springer Sd.Kfz 304</t>
  </si>
  <si>
    <t>Пятицветный камуфляж, май-июнь 1942, красавец!</t>
  </si>
  <si>
    <t>JS-16</t>
  </si>
  <si>
    <t>Линкор Nelson, корвет Begonia</t>
  </si>
  <si>
    <t>OR-B201</t>
  </si>
  <si>
    <t>SIMBA TITAN 8*8</t>
  </si>
  <si>
    <t>700 экз.</t>
  </si>
  <si>
    <t>для начинающих</t>
  </si>
  <si>
    <t>OR-A101</t>
  </si>
  <si>
    <t>Sopwitch Triplane</t>
  </si>
  <si>
    <t>OR-A102</t>
  </si>
  <si>
    <t>Wright Flyer</t>
  </si>
  <si>
    <t>OR-A103</t>
  </si>
  <si>
    <t>SE-5a</t>
  </si>
  <si>
    <t>полный силовой набор, возможность изготовления скелетной модели</t>
  </si>
  <si>
    <t>Эсминец Z10 миноносец T 24</t>
  </si>
  <si>
    <t>I.A.R.-80</t>
  </si>
  <si>
    <t>OR-A2</t>
  </si>
  <si>
    <t>Вертолет BZ-1 GIL</t>
  </si>
  <si>
    <t>OR-A3</t>
  </si>
  <si>
    <t>P-40N Warhawk</t>
  </si>
  <si>
    <t>Линейный крейсер HOOD</t>
  </si>
  <si>
    <t>JS-33</t>
  </si>
  <si>
    <t>1 танковая дивизия, 1 полк ПВО, весна 1945, камуфляж ”микки-маус”</t>
  </si>
  <si>
    <t>WA-B19</t>
  </si>
  <si>
    <t>JS-32</t>
  </si>
  <si>
    <t>1-я танковая дивизия, 1944 год, Франция</t>
  </si>
  <si>
    <t>WA-B21</t>
  </si>
  <si>
    <t>M3A1 Stuart</t>
  </si>
  <si>
    <t>Тунис, 1942</t>
  </si>
  <si>
    <t>WA-B22</t>
  </si>
  <si>
    <t>Dodge WC 54</t>
  </si>
  <si>
    <t>WA-B23</t>
  </si>
  <si>
    <t>Sd.Kfz 132 Marder II</t>
  </si>
  <si>
    <t>WA-B24</t>
  </si>
  <si>
    <t>Польский танк 7TP</t>
  </si>
  <si>
    <t>IAR-80</t>
  </si>
  <si>
    <t>Восточный фронт, 1943</t>
  </si>
  <si>
    <t>WI-44</t>
  </si>
  <si>
    <t>Afrika Korps, 1943</t>
  </si>
  <si>
    <t>ORP Blyskawica</t>
  </si>
  <si>
    <t>Лидер Ташкент, ледокол Микоян</t>
  </si>
  <si>
    <t>JS-48</t>
  </si>
  <si>
    <t>Normandie</t>
  </si>
  <si>
    <t>JS-49</t>
  </si>
  <si>
    <t>JS-51</t>
  </si>
  <si>
    <t>Эсминец Z32, танкер Blexen, База п/л Bolkoburg</t>
  </si>
  <si>
    <t>JS-52</t>
  </si>
  <si>
    <t>Bolzano</t>
  </si>
  <si>
    <t>JS-57</t>
  </si>
  <si>
    <t>Легкий крейсер Пенелопа</t>
  </si>
  <si>
    <t>JS-58</t>
  </si>
  <si>
    <t>Scipione Africano, A.Pigafetta</t>
  </si>
  <si>
    <t>JS-61</t>
  </si>
  <si>
    <t>Invincible</t>
  </si>
  <si>
    <t>JS-62</t>
  </si>
  <si>
    <t>Campbeltown</t>
  </si>
  <si>
    <t>OR-A14</t>
  </si>
  <si>
    <t>Me 109 G-2</t>
  </si>
  <si>
    <t>Ballard, Narwahl</t>
  </si>
  <si>
    <t>JS-66</t>
  </si>
  <si>
    <t>Ward, I-16, Ha-19</t>
  </si>
  <si>
    <t>JS-67</t>
  </si>
  <si>
    <t>Shimakaze</t>
  </si>
  <si>
    <t>JS-68</t>
  </si>
  <si>
    <t>Halland</t>
  </si>
  <si>
    <t>JS-69</t>
  </si>
  <si>
    <t>Smaland, Hajenm Nordkaparen, T-38</t>
  </si>
  <si>
    <t>JS-71</t>
  </si>
  <si>
    <t>Vanity, U-505</t>
  </si>
  <si>
    <t>JS-72</t>
  </si>
  <si>
    <t>WA-L8</t>
  </si>
  <si>
    <t>Линкор Gniesenau 1938/1945</t>
  </si>
  <si>
    <t>Представлено два варианта модели - 1938 и 1945 гг.</t>
  </si>
  <si>
    <t>JS-73</t>
  </si>
  <si>
    <t>Крейсер ПВО Sirius</t>
  </si>
  <si>
    <t>WA-L14</t>
  </si>
  <si>
    <t>Формеры к Flamingo</t>
  </si>
  <si>
    <t>WA-L15</t>
  </si>
  <si>
    <t>Bussard/Falke + U117 + BV 138</t>
  </si>
  <si>
    <t>JS-87</t>
  </si>
  <si>
    <t>Монитор Roberts</t>
  </si>
  <si>
    <t>A6M3 model 32/22 (Zero) матовый</t>
  </si>
  <si>
    <t>возможна сборка одной из двух модификаций 22 или 32</t>
  </si>
  <si>
    <t>OR-A27</t>
  </si>
  <si>
    <t>A6M3 model 32/22 (Zero) мелованный</t>
  </si>
  <si>
    <t>OR-A28</t>
  </si>
  <si>
    <t>Fokker DR.1</t>
  </si>
  <si>
    <t>машина Манфреда фон Рихтгофена</t>
  </si>
  <si>
    <t>OR-A29</t>
  </si>
  <si>
    <t>Canadair CL 215</t>
  </si>
  <si>
    <t>Kaliope/Penelope</t>
  </si>
  <si>
    <t>8,5*A4</t>
  </si>
  <si>
    <t>Парусные суда</t>
  </si>
  <si>
    <t>JS-103</t>
  </si>
  <si>
    <t>Шхуна Eendracht (1:100)</t>
  </si>
  <si>
    <t>HL-2 Haroldek</t>
  </si>
  <si>
    <t>OR-A32</t>
  </si>
  <si>
    <t>Ansaldo A.1 Balilla</t>
  </si>
  <si>
    <t>3.5*A4</t>
  </si>
  <si>
    <t>OR-A33</t>
  </si>
  <si>
    <t>Hawker Hurricane Mk.IID</t>
  </si>
  <si>
    <t>Tank Buster, Северная Африка, 1942, 6 эскадрилья RAF</t>
  </si>
  <si>
    <t>OR-A34</t>
  </si>
  <si>
    <t>Sombold SO 344</t>
  </si>
  <si>
    <t>OR-A35</t>
  </si>
  <si>
    <t>P-47 Thunderbolt (KG-200 - трофейный)</t>
  </si>
  <si>
    <t>OR-A36</t>
  </si>
  <si>
    <t>KF-B53</t>
  </si>
  <si>
    <t>H.L.Hunley</t>
  </si>
  <si>
    <t>WAK</t>
  </si>
  <si>
    <t>WA-A01</t>
  </si>
  <si>
    <t>Yak-1</t>
  </si>
  <si>
    <t>Зимний камуфляж, лыжное и колесное шасси</t>
  </si>
  <si>
    <t>WA-A02</t>
  </si>
  <si>
    <t>зима 1944/1945 г. Восточная Пруссия</t>
  </si>
  <si>
    <t xml:space="preserve">WA-A03 </t>
  </si>
  <si>
    <t>Spirit of St.Louis</t>
  </si>
  <si>
    <t>Ki-43 I Hei</t>
  </si>
  <si>
    <t>Fi-103 Reichenberg</t>
  </si>
  <si>
    <t>0,5*A4</t>
  </si>
  <si>
    <t>Самолет Линдберга - перелет через Атлантику</t>
  </si>
  <si>
    <t>WA-A04</t>
  </si>
  <si>
    <t>Sopwitch F.1 Camel</t>
  </si>
  <si>
    <t>Эскадрилья Косцюшко, Польша, 1920 год</t>
  </si>
  <si>
    <t>WI-12</t>
  </si>
  <si>
    <t>RWD-9</t>
  </si>
  <si>
    <t>Гонки Challenge IV, 1934</t>
  </si>
  <si>
    <t>WI-13</t>
  </si>
  <si>
    <t>Horten-Gotha HO-229A</t>
  </si>
  <si>
    <t>MH-F6</t>
  </si>
  <si>
    <t>Формеры к Chi-Ha</t>
  </si>
  <si>
    <t>MH-F7</t>
  </si>
  <si>
    <t>Гусеницы к Chi-Ha  одиночные траки</t>
  </si>
  <si>
    <t>MH-F8</t>
  </si>
  <si>
    <t>Zlin Z-26</t>
  </si>
  <si>
    <t>Albatros (Oeflag) D.III Ba.253</t>
  </si>
  <si>
    <t>WA-A11</t>
  </si>
  <si>
    <t>TS-9 Junak 3</t>
  </si>
  <si>
    <t>WA-A12</t>
  </si>
  <si>
    <t>Breget XIV B2</t>
  </si>
  <si>
    <t>WA-A13</t>
  </si>
  <si>
    <t>Albatros W.4</t>
  </si>
  <si>
    <t>WA-A14</t>
  </si>
  <si>
    <t>WA-A15</t>
  </si>
  <si>
    <t>Breguet XIX B2</t>
  </si>
  <si>
    <t>WA-A16</t>
  </si>
  <si>
    <t>P-6E Hawk</t>
  </si>
  <si>
    <t>Morane-Saulnier Mos 30E1</t>
  </si>
  <si>
    <t>две модели с разным камуфляжем в одном журнале</t>
  </si>
  <si>
    <t>Линейный крейсер Goeben</t>
  </si>
  <si>
    <t>Lockheed P-38H Lightning</t>
  </si>
  <si>
    <t>машина Томаса МакГайра</t>
  </si>
  <si>
    <t>WA-A21</t>
  </si>
  <si>
    <t>SPAD S.A.2 &amp; Dufaux C.2</t>
  </si>
  <si>
    <t>WA-A22</t>
  </si>
  <si>
    <t>A6M2 N Rufe</t>
  </si>
  <si>
    <t>WA-B01</t>
  </si>
  <si>
    <t>EMF 30 Roadster</t>
  </si>
  <si>
    <t>WA-B02</t>
  </si>
  <si>
    <t>Citroen 5HP + Hanomag Komissbrot</t>
  </si>
  <si>
    <t>WA-B03</t>
  </si>
  <si>
    <t>Броневик wz.28</t>
  </si>
  <si>
    <t>полный фарш!</t>
  </si>
  <si>
    <t>WA-B04</t>
  </si>
  <si>
    <t>Autoblinda AB-41</t>
  </si>
  <si>
    <t>WA-B05</t>
  </si>
  <si>
    <t xml:space="preserve">Tiger (P) </t>
  </si>
  <si>
    <t>19*A4</t>
  </si>
  <si>
    <t>Машина фон Рихтгофена (не красная!), март-апрель 1918</t>
  </si>
  <si>
    <t>WI-31</t>
  </si>
  <si>
    <t>Т-20 "Комсомолец" + ЗИС-3</t>
  </si>
  <si>
    <t>WA-B10</t>
  </si>
  <si>
    <t>Pz.Kpfw.35(t)</t>
  </si>
  <si>
    <t>WA-B11</t>
  </si>
  <si>
    <t>Польский танк 10TP</t>
  </si>
  <si>
    <t>Тяжелый крейсер Indianapolis</t>
  </si>
  <si>
    <t>JS-11</t>
  </si>
  <si>
    <t>Крейсер Helena, танкер Y-75</t>
  </si>
  <si>
    <t>JS-12</t>
  </si>
  <si>
    <t>Линкор Северная Каролина</t>
  </si>
  <si>
    <t>JS-13</t>
  </si>
  <si>
    <t>Dragon, Jastrzab, Sokol, Dzik</t>
  </si>
  <si>
    <t>JS-14</t>
  </si>
  <si>
    <t>Batory</t>
  </si>
  <si>
    <t>JS-15</t>
  </si>
  <si>
    <t>WA-B12</t>
  </si>
  <si>
    <t>Т-28</t>
  </si>
  <si>
    <t>WA-B13</t>
  </si>
  <si>
    <t>Танкетка ТК-3</t>
  </si>
  <si>
    <t>WA-B14</t>
  </si>
  <si>
    <t>Sturmtiger</t>
  </si>
  <si>
    <t>JS-17</t>
  </si>
  <si>
    <t>Броненосец Mikasa</t>
  </si>
  <si>
    <t>JS-21</t>
  </si>
  <si>
    <t>Mauretania</t>
  </si>
  <si>
    <t>JS-22</t>
  </si>
  <si>
    <t>Легкий крейсер De Ruyter</t>
  </si>
  <si>
    <t>4*A4-</t>
  </si>
  <si>
    <t>JS-24</t>
  </si>
  <si>
    <t>JS-25</t>
  </si>
  <si>
    <t>JS-26</t>
  </si>
  <si>
    <t>Тяжелый крейсер Norfolk</t>
  </si>
  <si>
    <t>6*A4-</t>
  </si>
  <si>
    <t>JS-27</t>
  </si>
  <si>
    <t>авианосец Victorious</t>
  </si>
  <si>
    <t>JS-29</t>
  </si>
  <si>
    <t>Легкий крейсер Muzio Attendolo</t>
  </si>
  <si>
    <t>JS-31</t>
  </si>
  <si>
    <t>WA-B16</t>
  </si>
  <si>
    <t>Te-Ke</t>
  </si>
  <si>
    <t>Квантунская Армия, 2-я отдельная танковая рота, 1937</t>
  </si>
  <si>
    <t>WA-B17</t>
  </si>
  <si>
    <t>M24 Chaffee</t>
  </si>
  <si>
    <t>2 бронекавалерийский полк 3-й Армии Паттона, 1945, Бавария</t>
  </si>
  <si>
    <t>WA-B18</t>
  </si>
  <si>
    <t>M16 MGMC</t>
  </si>
  <si>
    <t>Огнеметный танк Flammpanzer II Flamingo</t>
  </si>
  <si>
    <t>WA-B20</t>
  </si>
  <si>
    <t>White M3A1 Scout Car</t>
  </si>
  <si>
    <t>159 иап, машина капитана П.Лихолетова, лето 1944 (За Васька и Жору)</t>
  </si>
  <si>
    <t>WI-42</t>
  </si>
  <si>
    <t>Aero L-29 Delfin</t>
  </si>
  <si>
    <t>эскадрилья "Тигры", Чехия, 1992</t>
  </si>
  <si>
    <t>WI-43</t>
  </si>
  <si>
    <t>Колеса к Jelcz W640, GCBA</t>
  </si>
  <si>
    <t>DRF-011</t>
  </si>
  <si>
    <t>Скелет и колеса SKOT R3M</t>
  </si>
  <si>
    <t>DRF-012</t>
  </si>
  <si>
    <t>Колеса к Orenstein&amp;Koppel</t>
  </si>
  <si>
    <t>WI-54</t>
  </si>
  <si>
    <t>Albatros-Oefflag DIII</t>
  </si>
  <si>
    <t>по состоянию на 1940 год</t>
  </si>
  <si>
    <t>WA-O3</t>
  </si>
  <si>
    <t>Dunkerque</t>
  </si>
  <si>
    <t>WA-O4</t>
  </si>
  <si>
    <t>Schnellboot S-100</t>
  </si>
  <si>
    <t>WA-O5</t>
  </si>
  <si>
    <t>Гидрографический корбаль ORP Pomorzanin</t>
  </si>
  <si>
    <t>WA-O6</t>
  </si>
  <si>
    <t>Kersaint</t>
  </si>
  <si>
    <t>WA-O7</t>
  </si>
  <si>
    <t>Ствол 20 мм пушки L55 KwK 38</t>
  </si>
  <si>
    <t>К модели Pz.Sp.Wg.II Luchs</t>
  </si>
  <si>
    <t>WA-L2</t>
  </si>
  <si>
    <t>JS-63</t>
  </si>
  <si>
    <t>Edmund Fitzgerald</t>
  </si>
  <si>
    <t>JS-64</t>
  </si>
  <si>
    <t>Queen Mary</t>
  </si>
  <si>
    <t>JS-65</t>
  </si>
  <si>
    <t>Гусеницы к Pz.kpfw.35(t)</t>
  </si>
  <si>
    <t>WA-L6</t>
  </si>
  <si>
    <t>Лазерная нарезка к P-40 Mk.IIB</t>
  </si>
  <si>
    <t>WA-L7</t>
  </si>
  <si>
    <t>Фототравленные сетки двигателя к PzKpfw II Ausf.L</t>
  </si>
  <si>
    <t>WA-L9</t>
  </si>
  <si>
    <t>Траки к Te-Ke</t>
  </si>
  <si>
    <t>WA-L10</t>
  </si>
  <si>
    <t xml:space="preserve">Формеры к М24 </t>
  </si>
  <si>
    <t>WA-L11</t>
  </si>
  <si>
    <t>Траки к M24</t>
  </si>
  <si>
    <t>WA-L12</t>
  </si>
  <si>
    <t>Формеры к М16</t>
  </si>
  <si>
    <t>WA-L13</t>
  </si>
  <si>
    <t>Траки и проотектор шин к М16</t>
  </si>
  <si>
    <t>рекордный, 19.01.1937</t>
  </si>
  <si>
    <t>WI-O12</t>
  </si>
  <si>
    <t>Крейсер "Варяг"</t>
  </si>
  <si>
    <t>по ватерлинию</t>
  </si>
  <si>
    <t>Model Hobby</t>
  </si>
  <si>
    <t>MH-B1</t>
  </si>
  <si>
    <t>SdKfz 138 Marder III Ausf.h</t>
  </si>
  <si>
    <t>Июль 1943, Курская Дуга</t>
  </si>
  <si>
    <t>MH-A1</t>
  </si>
  <si>
    <t>Bf.109 T</t>
  </si>
  <si>
    <t>MH-A2</t>
  </si>
  <si>
    <t>Формеры к M3A1 Stuart</t>
  </si>
  <si>
    <t>WA-L18</t>
  </si>
  <si>
    <t>Траки к M3A1 Stuart</t>
  </si>
  <si>
    <t>WIR</t>
  </si>
  <si>
    <t>JS-91</t>
  </si>
  <si>
    <t>Renown &amp; Medusa</t>
  </si>
  <si>
    <t>JS-95</t>
  </si>
  <si>
    <t>Belfast</t>
  </si>
  <si>
    <t>JS-97</t>
  </si>
  <si>
    <t>Iowa</t>
  </si>
  <si>
    <t>Два варианта - 1984 или 1989 годы</t>
  </si>
  <si>
    <t>JS-98</t>
  </si>
  <si>
    <t>Авиация 1:50 серия Kartonowa Encyklopedia Lotnictwa</t>
  </si>
  <si>
    <t>WI-1</t>
  </si>
  <si>
    <t>Albatros D.III</t>
  </si>
  <si>
    <t>1*A4</t>
  </si>
  <si>
    <t>Flik 41J Австрия, 1917</t>
  </si>
  <si>
    <t>WI-2</t>
  </si>
  <si>
    <t>JS-351</t>
  </si>
  <si>
    <t>Ладья св. Войцеха, 997 г.</t>
  </si>
  <si>
    <t>Renova Models</t>
  </si>
  <si>
    <t>RE-B1</t>
  </si>
  <si>
    <t>Краз-255 Б</t>
  </si>
  <si>
    <t>24*А4</t>
  </si>
  <si>
    <t>RE-B2</t>
  </si>
  <si>
    <t>Бульдозер HSW L-34</t>
  </si>
  <si>
    <t>RE-B3</t>
  </si>
  <si>
    <t>T-24</t>
  </si>
  <si>
    <t>RE-O1</t>
  </si>
  <si>
    <t>81 эскадрилья, Ливия 1941</t>
  </si>
  <si>
    <t>WI-7</t>
  </si>
  <si>
    <t>LWD Zuch 2</t>
  </si>
  <si>
    <t>Экспонат авиамузея в Кракове</t>
  </si>
  <si>
    <t>WI-8</t>
  </si>
  <si>
    <t>A6M5 Zero</t>
  </si>
  <si>
    <t>721 Котокай (отряд камикадзе), октябрь 1944</t>
  </si>
  <si>
    <t>WI-9</t>
  </si>
  <si>
    <t>Дополнительные элементы (сетки) (лазерная резка)</t>
  </si>
  <si>
    <t>Опытная машина Хпанны Рейх</t>
  </si>
  <si>
    <t>WI-10</t>
  </si>
  <si>
    <t>PZL P-11 C</t>
  </si>
  <si>
    <t>142 эскадрилья, лето 1939, Польша</t>
  </si>
  <si>
    <t>WI-11</t>
  </si>
  <si>
    <t>MH-F4</t>
  </si>
  <si>
    <t>Гусеницы к SdKFz 183 одиночные траки</t>
  </si>
  <si>
    <t>MH-F5</t>
  </si>
  <si>
    <t>Формеры к Kawanishi N1K2-J Shiden</t>
  </si>
  <si>
    <t>Двери 4x10 mm с иллюминатором, петли справа</t>
  </si>
  <si>
    <t>DRF-215</t>
  </si>
  <si>
    <t>Двери 3,7x8,5 mm</t>
  </si>
  <si>
    <t>DRF-216</t>
  </si>
  <si>
    <t>Комплект формеров к Bf.109 T</t>
  </si>
  <si>
    <t>Специальное предложение</t>
  </si>
  <si>
    <t>MH-SHINDEN</t>
  </si>
  <si>
    <t>Аэроклуб PRL Польша</t>
  </si>
  <si>
    <t>WI-16</t>
  </si>
  <si>
    <t>SZD-6-X Nietoperz</t>
  </si>
  <si>
    <t>3-й прототип, музей в Кракове</t>
  </si>
  <si>
    <t>WI-17</t>
  </si>
  <si>
    <t>Pfalz D.XII</t>
  </si>
  <si>
    <t>Бавария, 1918</t>
  </si>
  <si>
    <t>WI-18</t>
  </si>
  <si>
    <t>WA-A17</t>
  </si>
  <si>
    <t>US Navy, 1943</t>
  </si>
  <si>
    <t>WI-20</t>
  </si>
  <si>
    <t>Су-2</t>
  </si>
  <si>
    <t>июнь-июль 1941</t>
  </si>
  <si>
    <t>WI-21</t>
  </si>
  <si>
    <t>WA-A19</t>
  </si>
  <si>
    <t>Hawker Spanish Fury</t>
  </si>
  <si>
    <t>камуфляж республиканских ВВС, Испания, 1938</t>
  </si>
  <si>
    <t>WA-A20</t>
  </si>
  <si>
    <t>Supermarine Spitfire Mk.Ixc</t>
  </si>
  <si>
    <t>145 эскадрилья RAF, Северная Африка 1943</t>
  </si>
  <si>
    <t>WI-26</t>
  </si>
  <si>
    <t>Fokker E.V (D.VIII)</t>
  </si>
  <si>
    <t>Польша, Львов 1918</t>
  </si>
  <si>
    <t>WI-29</t>
  </si>
  <si>
    <t>Hawker Hurricane Mk.I A</t>
  </si>
  <si>
    <t>303 эскадрилья RAF, Великобритания, осень 1940</t>
  </si>
  <si>
    <t>WI-30</t>
  </si>
  <si>
    <t>Fokker Dr.I Dreidecker</t>
  </si>
  <si>
    <t>2-й полк ночных бомбардировщиков ”Краков”, 1944-1945, Польша</t>
  </si>
  <si>
    <t>KK-A6</t>
  </si>
  <si>
    <t>Bf.109 G-5</t>
  </si>
  <si>
    <t>MP Model</t>
  </si>
  <si>
    <t>MP-A03</t>
  </si>
  <si>
    <t>North American P-51C "Mustang III"</t>
  </si>
  <si>
    <t>PK-12</t>
  </si>
  <si>
    <t>Аэросани НКЛ-26</t>
  </si>
  <si>
    <t>полный интерьер салона</t>
  </si>
  <si>
    <t>PK-41</t>
  </si>
  <si>
    <t>Бензоцистрена БЗ-ЗИС-5В</t>
  </si>
  <si>
    <t>предусмотрен интерьер кабины водителя</t>
  </si>
  <si>
    <t>WI-32</t>
  </si>
  <si>
    <t>Lublin R-XIIID</t>
  </si>
  <si>
    <t>13 разведывательная эскадрилья, сентябрь 1939</t>
  </si>
  <si>
    <t>WI-33</t>
  </si>
  <si>
    <t>польский ответ на БТ, без интерьера</t>
  </si>
  <si>
    <t>Yokosuka MXY-7 Okha Model 11</t>
  </si>
  <si>
    <t>0.5*A4</t>
  </si>
  <si>
    <t>неизвестное подразделение камикадзе</t>
  </si>
  <si>
    <t>WI-34</t>
  </si>
  <si>
    <t>He-162 Volksjager</t>
  </si>
  <si>
    <t>1./JG1 база Лек, май 1945</t>
  </si>
  <si>
    <t>трехцветный камуфляж, 1001 батарея бронированных штурмовых мортир</t>
  </si>
  <si>
    <t>WA-B15</t>
  </si>
  <si>
    <t>ЗИС-30</t>
  </si>
  <si>
    <t>трехцветный камуфляж, Западный фронт, 1941</t>
  </si>
  <si>
    <t>Aviatik Berg D.I</t>
  </si>
  <si>
    <t>Flik 60/J, австрийско-итальянский фронт, весна 1918</t>
  </si>
  <si>
    <t>WI-39</t>
  </si>
  <si>
    <t>Blerio-SPAD (PZL) S.61 c1</t>
  </si>
  <si>
    <t>3 авиаполк Польши</t>
  </si>
  <si>
    <t>WI-40</t>
  </si>
  <si>
    <t>Gloster G.41 Meteor F.Mk.III</t>
  </si>
  <si>
    <t>DRF-005</t>
  </si>
  <si>
    <t>Скелет ИС-2 Modelik</t>
  </si>
  <si>
    <t>DRF-006</t>
  </si>
  <si>
    <t>Катки к Ис-2</t>
  </si>
  <si>
    <t>DRF-007</t>
  </si>
  <si>
    <t>Скелет ИСУ-122, ИСУ-152 Modelik</t>
  </si>
  <si>
    <t>оккупационные войска в Германии, 1945</t>
  </si>
  <si>
    <t>WI-41</t>
  </si>
  <si>
    <t>Ла-5 ФН</t>
  </si>
  <si>
    <t>Скелет ИСУ-122, ИСУ-152 Modelik со вкладками</t>
  </si>
  <si>
    <t>DRF-009</t>
  </si>
  <si>
    <t>Скелет KonigsTiger Modelik</t>
  </si>
  <si>
    <t>DRF-010</t>
  </si>
  <si>
    <t>DRF-801</t>
  </si>
  <si>
    <t>Гусеницы гравированные к ИС-2, ИСУ-122, ИСУ-152</t>
  </si>
  <si>
    <t>DRF-802</t>
  </si>
  <si>
    <t>DRF-013</t>
  </si>
  <si>
    <t>Колеса к Px29 Modelik</t>
  </si>
  <si>
    <t>DRF-014</t>
  </si>
  <si>
    <t>Колеса к T2-71 Modelik</t>
  </si>
  <si>
    <t>Flik 61J, Австрия, весна 1918</t>
  </si>
  <si>
    <t>WI-55</t>
  </si>
  <si>
    <t>Bf-109 F-4</t>
  </si>
  <si>
    <t>9 эскадра JG3, Восточный фронт 1942</t>
  </si>
  <si>
    <t>WI-57</t>
  </si>
  <si>
    <t>Sikorsky R-4B</t>
  </si>
  <si>
    <t>ORP Wicher II (Смелый – проект 30бис)</t>
  </si>
  <si>
    <t>WA-L1</t>
  </si>
  <si>
    <t>Focke Wulf Fw-190 F</t>
  </si>
  <si>
    <t>Лазерная нарезка - скелет и катки к Luchs</t>
  </si>
  <si>
    <t>WA-L3</t>
  </si>
  <si>
    <t>Формеры и гусеницы к Т-20 "Комсомолец"</t>
  </si>
  <si>
    <t>WA-L4</t>
  </si>
  <si>
    <t>Формеры к Pz.Kpfw.35(t)</t>
  </si>
  <si>
    <t>WA-L5</t>
  </si>
  <si>
    <t>Sopwitch 7F.1 Snipe</t>
  </si>
  <si>
    <t>201 эскадрилья RAF, октябрь 1918</t>
  </si>
  <si>
    <t>WI-139</t>
  </si>
  <si>
    <t>Фототравленные сетки двигателя к PzKpfw I Ausf.F</t>
  </si>
  <si>
    <t>WI-147</t>
  </si>
  <si>
    <t>Санитарный, Польша 1954</t>
  </si>
  <si>
    <t>WI-186</t>
  </si>
  <si>
    <t>Hughes H-1B Racer</t>
  </si>
  <si>
    <t>Скелет к XP-55 Ascender от Орлика</t>
  </si>
  <si>
    <t>DRF-115</t>
  </si>
  <si>
    <t>Скелет к D-520 Орлика</t>
  </si>
  <si>
    <t>Typ 97 - Shinhoto Chi-Ha</t>
  </si>
  <si>
    <t>окраска 9 танкового полка, июнь 1944, о. Сайпан</t>
  </si>
  <si>
    <t>MH-B2</t>
  </si>
  <si>
    <t>DRF-O2</t>
  </si>
  <si>
    <t>подводная лодка CSS Hunley</t>
  </si>
  <si>
    <t>DRF-201</t>
  </si>
  <si>
    <r>
      <t xml:space="preserve">Скелет к Flower </t>
    </r>
    <r>
      <rPr>
        <b/>
        <sz val="8"/>
        <rFont val="Arial Cyr"/>
        <family val="2"/>
      </rPr>
      <t xml:space="preserve">1:200 </t>
    </r>
    <r>
      <rPr>
        <sz val="8"/>
        <rFont val="Arial Cyr"/>
        <family val="2"/>
      </rPr>
      <t>от Modelik</t>
    </r>
  </si>
  <si>
    <t>Bf.109 T Limited Edition</t>
  </si>
  <si>
    <t>MH-A3</t>
  </si>
  <si>
    <t>Kawanishi N1K2-J Shiden KAI</t>
  </si>
  <si>
    <t>MH-L1</t>
  </si>
  <si>
    <t>Ствол PaK 40 к SdKfz 138</t>
  </si>
  <si>
    <t>MH-L2</t>
  </si>
  <si>
    <t>DRF-204</t>
  </si>
  <si>
    <t>Ствол MG 37 к SdKfz 138</t>
  </si>
  <si>
    <t>MH-L3</t>
  </si>
  <si>
    <t>Комплект снарядов к Pak 40 (SdKfz 138)</t>
  </si>
  <si>
    <t>MH-L4</t>
  </si>
  <si>
    <t>Стальной трос 0.8 мм (длина 5 м)</t>
  </si>
  <si>
    <t>Bf-109 F-4 Trop</t>
  </si>
  <si>
    <t>JG 27, февраль 1942</t>
  </si>
  <si>
    <t>WI-3</t>
  </si>
  <si>
    <t>Fw-190 A-8</t>
  </si>
  <si>
    <t>Германия, 1945</t>
  </si>
  <si>
    <t>WI-4</t>
  </si>
  <si>
    <t>Миг-15Бис</t>
  </si>
  <si>
    <t>польские ВВС 28 иап</t>
  </si>
  <si>
    <t>WI-5</t>
  </si>
  <si>
    <t>Миг-21 Бис</t>
  </si>
  <si>
    <t>Хорватия 1995</t>
  </si>
  <si>
    <t>WI-6</t>
  </si>
  <si>
    <t>Комплект из 4 точеных стволов к N1K2-J</t>
  </si>
  <si>
    <t>MH-L8</t>
  </si>
  <si>
    <t>4 пружины для шасси N1K2-J Shiden</t>
  </si>
  <si>
    <t>MH-L9</t>
  </si>
  <si>
    <t>Антенна к SdKfz 138</t>
  </si>
  <si>
    <t>MH-L10</t>
  </si>
  <si>
    <t>Ствол пулемета  к Chi-Ha</t>
  </si>
  <si>
    <t>MH-F1</t>
  </si>
  <si>
    <t>Комплект формеров к SdKfz 138</t>
  </si>
  <si>
    <t>MH-F2</t>
  </si>
  <si>
    <t>DRF-210</t>
  </si>
  <si>
    <t>Решетка 100*32 мм, ячейка 3*1,8 мм</t>
  </si>
  <si>
    <t>DRF-211</t>
  </si>
  <si>
    <t>Трехлопастные винты палубной авиации 1:200</t>
  </si>
  <si>
    <t>20 штук в комплекте</t>
  </si>
  <si>
    <t>MH-F3</t>
  </si>
  <si>
    <t>Гусеницы к SdKFz 183 ленточные</t>
  </si>
  <si>
    <t>45 штук в комплекте</t>
  </si>
  <si>
    <t>DRF-213</t>
  </si>
  <si>
    <t>Двери 4x10 mm с иллюминатором, петли слева</t>
  </si>
  <si>
    <t>DRF-214</t>
  </si>
  <si>
    <t>Головки болтов с отверстием 1.4 мм</t>
  </si>
  <si>
    <t>ORT-G25</t>
  </si>
  <si>
    <t>Головки болтов с отверстием 1.6 мм</t>
  </si>
  <si>
    <t>ORT-G26</t>
  </si>
  <si>
    <t>Головки болтов с отверстием 1.8 мм</t>
  </si>
  <si>
    <t>Kawanishi N1K2-J Shiden + формеры + стволы + боекомплект + пружины основного шаси + ручка управления</t>
  </si>
  <si>
    <t>MH-MARDER</t>
  </si>
  <si>
    <t>Bristol 156 Beaufighter MK.VIF</t>
  </si>
  <si>
    <t>307 эскадрилья PSP, Великобритания 1942</t>
  </si>
  <si>
    <t>Эскадрилья VF-2, авианосец USS Charger, июль 1943</t>
  </si>
  <si>
    <t>WI-22</t>
  </si>
  <si>
    <t>CSS-10A</t>
  </si>
  <si>
    <t>прототип</t>
  </si>
  <si>
    <t>WI-23</t>
  </si>
  <si>
    <t>Gloster Gladiator Mk.II</t>
  </si>
  <si>
    <t>247 эскалрилья RAF, осень 1940</t>
  </si>
  <si>
    <t>WI-24</t>
  </si>
  <si>
    <t>KK-A3</t>
  </si>
  <si>
    <t>Buffalo Mk.I</t>
  </si>
  <si>
    <t>Bell P-39Q Aircobra</t>
  </si>
  <si>
    <t>1:A4</t>
  </si>
  <si>
    <t>Польша, 1946</t>
  </si>
  <si>
    <t>WI-27</t>
  </si>
  <si>
    <t>Операция Restore Hope, Сомали, 1993</t>
  </si>
  <si>
    <t>KK-A5</t>
  </si>
  <si>
    <t>ПО-2 ЛНБ</t>
  </si>
  <si>
    <t>все головки - по 100 штук в комплекте</t>
  </si>
  <si>
    <t>DRF-502</t>
  </si>
  <si>
    <t>Головки болтов 0.8 глухие</t>
  </si>
  <si>
    <t>A5M4 Claude</t>
  </si>
  <si>
    <t>PK GRAPHICA (Чехия)</t>
  </si>
  <si>
    <t>Издательство закрылось, остатки на складе</t>
  </si>
  <si>
    <t>Головки болтов 1.5 глухие</t>
  </si>
  <si>
    <t>DRF-506</t>
  </si>
  <si>
    <t>Головки болтов 2.0 глухие</t>
  </si>
  <si>
    <t>Наземная техника 1:32</t>
  </si>
  <si>
    <t>PK-36</t>
  </si>
  <si>
    <t>PRAGA V3S, противохимическая</t>
  </si>
  <si>
    <t>ADW Model</t>
  </si>
  <si>
    <t>AW-O1</t>
  </si>
  <si>
    <t>Легкий крейсер IJN Yubari</t>
  </si>
  <si>
    <t>AW-B1</t>
  </si>
  <si>
    <t>Головки болтов 0.8 с отверстием</t>
  </si>
  <si>
    <t>DRF-509</t>
  </si>
  <si>
    <t>Гусеничный тягач  Steyr RSO</t>
  </si>
  <si>
    <t>AW-B2</t>
  </si>
  <si>
    <t>Steyr RSO PAK 40</t>
  </si>
  <si>
    <t>DRAF Model - лазерная резка</t>
  </si>
  <si>
    <t>WI-35</t>
  </si>
  <si>
    <t>1.5*A4</t>
  </si>
  <si>
    <t>23 разведывательная эскадрилья, сентябрь 1939</t>
  </si>
  <si>
    <t>WI-36</t>
  </si>
  <si>
    <t>Westland Lysander</t>
  </si>
  <si>
    <t>309 вспомогательная эскадрилья, Великобритания 1940-1943</t>
  </si>
  <si>
    <t>WI-37</t>
  </si>
  <si>
    <t>PZL-23 Karas</t>
  </si>
  <si>
    <t>WI-38</t>
  </si>
  <si>
    <t>Модели - наземная техника 1:16</t>
  </si>
  <si>
    <t>DRF-G01</t>
  </si>
  <si>
    <t>DRF-G02</t>
  </si>
  <si>
    <t>Скелет к DRF-G01, лазерная нарезка</t>
  </si>
  <si>
    <t>DRF-G03</t>
  </si>
  <si>
    <t>Гаубица leFH 18/40</t>
  </si>
  <si>
    <t>DRF-B01</t>
  </si>
  <si>
    <t>T-28</t>
  </si>
  <si>
    <t>DRF-001</t>
  </si>
  <si>
    <t>Колеса к BR-52</t>
  </si>
  <si>
    <t>DRF-002</t>
  </si>
  <si>
    <t>Тормоза и рессоры к BR-52</t>
  </si>
  <si>
    <t>DRF-003</t>
  </si>
  <si>
    <t>Тяги к BR-52</t>
  </si>
  <si>
    <t>DRF-004</t>
  </si>
  <si>
    <t>Скелет котла BR-52</t>
  </si>
  <si>
    <t>Немецкий авианосец Weser (лазерная нарезка в комплекте)</t>
  </si>
  <si>
    <t>Головки болтов 1.0 с отверстием</t>
  </si>
  <si>
    <t>DRF-510</t>
  </si>
  <si>
    <t>Головки болтов 1.2 с отверстием</t>
  </si>
  <si>
    <t>DRF-511</t>
  </si>
  <si>
    <t>DRF-008</t>
  </si>
  <si>
    <t>DRF-557</t>
  </si>
  <si>
    <t>Кран 5 мм 4-х лопастной</t>
  </si>
  <si>
    <t>DRF-558</t>
  </si>
  <si>
    <t>Кран 6 мм 4-х лопастной</t>
  </si>
  <si>
    <t>DRF-559</t>
  </si>
  <si>
    <t>Кран 8 мм 4-х лопастной</t>
  </si>
  <si>
    <t>Траки (гусеницы)</t>
  </si>
  <si>
    <t>Лазерная нарезка</t>
  </si>
  <si>
    <t>MO-F1</t>
  </si>
  <si>
    <t>Нарезка к Panzer IV-70 (A)</t>
  </si>
  <si>
    <t>JS-102</t>
  </si>
  <si>
    <t xml:space="preserve">Летающая тарелка </t>
  </si>
  <si>
    <t>Архитектура</t>
  </si>
  <si>
    <t>JS-202</t>
  </si>
  <si>
    <t>Бирма, 1944-1945</t>
  </si>
  <si>
    <t>WI-70</t>
  </si>
  <si>
    <t>Chance Vought F4U-4 "Corsaire"</t>
  </si>
  <si>
    <t>II./SG 4 JG 26, Восточный фронт, лето 1944</t>
  </si>
  <si>
    <t>WI-84</t>
  </si>
  <si>
    <t>Republic JB-2 "Loon"</t>
  </si>
  <si>
    <t>WI-103</t>
  </si>
  <si>
    <t>Boeing P-26 Peashooter</t>
  </si>
  <si>
    <t>WI-118</t>
  </si>
  <si>
    <t>Fiesler Fi-167</t>
  </si>
  <si>
    <t>Дания, 1941</t>
  </si>
  <si>
    <t>WI-129</t>
  </si>
  <si>
    <t>PZL P-7a</t>
  </si>
  <si>
    <t>III/2 истребительная эскадрилья, сентябрь 1939</t>
  </si>
  <si>
    <t>Скелет к P-47 Thunderbolt от Орлика</t>
  </si>
  <si>
    <t>DRF-113</t>
  </si>
  <si>
    <t>Скелет к Gloster Pioneer от Орлика</t>
  </si>
  <si>
    <t>DRF-114</t>
  </si>
  <si>
    <t>PzKpfw.III-IV тип 1, 360 мм</t>
  </si>
  <si>
    <t>ORT-B4</t>
  </si>
  <si>
    <t>PzKpfw.III-IV тип 2, 400 мм</t>
  </si>
  <si>
    <t>ORT-B5</t>
  </si>
  <si>
    <t>DRF-116</t>
  </si>
  <si>
    <t>Скелет к MS.406 от Орлика</t>
  </si>
  <si>
    <t>DRF-O1</t>
  </si>
  <si>
    <t>Подводная лодка U-boot "Forelle" 1903</t>
  </si>
  <si>
    <t>ORT-B50</t>
  </si>
  <si>
    <t>T-34 (500мм)</t>
  </si>
  <si>
    <t>ORT-B51</t>
  </si>
  <si>
    <t>T-35 (526 мм)</t>
  </si>
  <si>
    <t>ORT-B52</t>
  </si>
  <si>
    <t>T-40/60/70 (260 мм)</t>
  </si>
  <si>
    <t>ORT-B53</t>
  </si>
  <si>
    <t>DRF-202</t>
  </si>
  <si>
    <t>Скелет к Konigsberg от Modelik</t>
  </si>
  <si>
    <t>DRF-203</t>
  </si>
  <si>
    <t>Леер двойной 1:200 135 см</t>
  </si>
  <si>
    <t>Panzer IV-70 (A)</t>
  </si>
  <si>
    <t>MO-B129</t>
  </si>
  <si>
    <t>Opel Blitz HoltzGas</t>
  </si>
  <si>
    <t>Леер тройной 1:200 135 см</t>
  </si>
  <si>
    <t>Леер двойной 1:200 135 см, наклон 30 градусов</t>
  </si>
  <si>
    <t>DRF-205</t>
  </si>
  <si>
    <t>MH-L5</t>
  </si>
  <si>
    <t>Стволы к MG-17 2 шт. (для Bf.109 T)</t>
  </si>
  <si>
    <t>MH-L6</t>
  </si>
  <si>
    <t>Боекомплект к N1K2-J Shiden (140 снарядов)</t>
  </si>
  <si>
    <t>MH-L7</t>
  </si>
  <si>
    <t>Кран 5 мм 3-х лопастной</t>
  </si>
  <si>
    <t>DRF-553</t>
  </si>
  <si>
    <t>Леер тройной 1:200 135 см, наклон 30 градусов</t>
  </si>
  <si>
    <t>DRF-206</t>
  </si>
  <si>
    <t>Леер двойной 1:200 135 см, наклон 45 градусов</t>
  </si>
  <si>
    <t>DRF-207</t>
  </si>
  <si>
    <t>Леер тройной 1:200 135 см, наклон 45 градусов</t>
  </si>
  <si>
    <t>DRF-208</t>
  </si>
  <si>
    <t>Леер двойной 1:200 135 см, наклон 60 градусов</t>
  </si>
  <si>
    <t>DRF-209</t>
  </si>
  <si>
    <t>Леер тройной 1:200 135 см, наклон 60 градусов</t>
  </si>
  <si>
    <t>BergePanther, JagdPanther, Panther</t>
  </si>
  <si>
    <t>DRF-810</t>
  </si>
  <si>
    <t>комплект траков для модели PzKpfw.VI</t>
  </si>
  <si>
    <t>Tiger I</t>
  </si>
  <si>
    <t>ORTIN - лазерная резка</t>
  </si>
  <si>
    <t>Гусеницы к Т-60</t>
  </si>
  <si>
    <t>DRF-804</t>
  </si>
  <si>
    <t>Гусеницы к KonigsTiger</t>
  </si>
  <si>
    <t>DRF-805</t>
  </si>
  <si>
    <t>Гусеницы к SdKfz 250</t>
  </si>
  <si>
    <t>DRF-806</t>
  </si>
  <si>
    <t xml:space="preserve">Гусеницы к Crusader </t>
  </si>
  <si>
    <t>13*A3</t>
  </si>
  <si>
    <t>Кран 6 мм 3-х лопастной</t>
  </si>
  <si>
    <t>DRF-554</t>
  </si>
  <si>
    <t>Кран 8 мм 3-х лопастной</t>
  </si>
  <si>
    <t>DRF-555</t>
  </si>
  <si>
    <t>Кран 3 мм 4-х лопастной</t>
  </si>
  <si>
    <t>DRF-556</t>
  </si>
  <si>
    <t>Кран 4 мм 4-х лопастной</t>
  </si>
  <si>
    <t>ORT-G27</t>
  </si>
  <si>
    <t>SdKfz 183 Marder + формеры + доп.элементы + траки одиночные + пулемет + антенна + деревянный ствол + снаряды</t>
  </si>
  <si>
    <t>MH-CHIHA</t>
  </si>
  <si>
    <t>WI-19</t>
  </si>
  <si>
    <t>PBY-5 Catalina</t>
  </si>
  <si>
    <t>Shinhoto Chi-Hav + формеры + траки одиночные</t>
  </si>
  <si>
    <t>Kartonowa Kolekcia</t>
  </si>
  <si>
    <t>KK-A1</t>
  </si>
  <si>
    <t>Fokker D.VII</t>
  </si>
  <si>
    <t>Машина Эрнста Удета "Lo!"</t>
  </si>
  <si>
    <t>KK-A2</t>
  </si>
  <si>
    <t>Машина ст.л-та П.М. Бингам-Валлиса, Бирма, 1941</t>
  </si>
  <si>
    <t>KK-A4</t>
  </si>
  <si>
    <t>Bell AH-1F Cobra</t>
  </si>
  <si>
    <t>Универсальные аксессуары</t>
  </si>
  <si>
    <t>DRF-501</t>
  </si>
  <si>
    <t>Головки болтов 0.6 глухие</t>
  </si>
  <si>
    <t>Портовый кран 46 тонн, 1:87</t>
  </si>
  <si>
    <t>Портовый кран 4,5 тонн, 1:87</t>
  </si>
  <si>
    <t>Головки болтов глухие 0.8 мм</t>
  </si>
  <si>
    <t>100 шт.</t>
  </si>
  <si>
    <t>ORT-G2</t>
  </si>
  <si>
    <t>Размер указан в милиметрах</t>
  </si>
  <si>
    <t>DRF-503</t>
  </si>
  <si>
    <t>Головки болтов 1.0 глухие</t>
  </si>
  <si>
    <t>DRF-504</t>
  </si>
  <si>
    <t>Головки болтов 1.2 глухие</t>
  </si>
  <si>
    <t>DRF-505</t>
  </si>
  <si>
    <t>Головки болтов глухие 2.0 мм</t>
  </si>
  <si>
    <t>ORT-G21</t>
  </si>
  <si>
    <t>Головки болтов с отверстием 0.8 мм</t>
  </si>
  <si>
    <t>S.E.5A &amp; Albatros D.III</t>
  </si>
  <si>
    <t>DRF-507</t>
  </si>
  <si>
    <t>Головки болтов 2.5 глухие</t>
  </si>
  <si>
    <t>DRF-508</t>
  </si>
  <si>
    <t>Британское спасательное судно Alert</t>
  </si>
  <si>
    <t>Флот 1:200</t>
  </si>
  <si>
    <t>JS-242</t>
  </si>
  <si>
    <t xml:space="preserve">Прогулочный катер Monika </t>
  </si>
  <si>
    <t>JS-263</t>
  </si>
  <si>
    <t>Броненосец Radetzky</t>
  </si>
  <si>
    <t>JS-267</t>
  </si>
  <si>
    <t>Dreadnought</t>
  </si>
  <si>
    <t xml:space="preserve">Mosquito </t>
  </si>
  <si>
    <t>JS-268</t>
  </si>
  <si>
    <t>Invincible</t>
  </si>
  <si>
    <t>JS-78</t>
  </si>
  <si>
    <t>Прибрежные батареи Шлезвиг-Холштейн и Линдеманн</t>
  </si>
  <si>
    <t>JS-83</t>
  </si>
  <si>
    <t>Гренландский контейнеровоз Mary Arctica</t>
  </si>
  <si>
    <t>JS-94</t>
  </si>
  <si>
    <t>Нефтяная платформа Bradford Dolphin</t>
  </si>
  <si>
    <t>JS-401</t>
  </si>
  <si>
    <t>Двери 3,7x8,5 mm с иллюминатором, петли справа</t>
  </si>
  <si>
    <t>DRF-218</t>
  </si>
  <si>
    <t>Трапы 1:200, общая длина 80 см</t>
  </si>
  <si>
    <t>DRF-219</t>
  </si>
  <si>
    <t>Решетка 100*32 мм, ячейка 22*14  мм</t>
  </si>
  <si>
    <t>Портовый кран 46 тонн, 1:200</t>
  </si>
  <si>
    <t>DRF-251</t>
  </si>
  <si>
    <t>Портовый кран 4,5 тонн, 1:200</t>
  </si>
  <si>
    <t>DRF-301</t>
  </si>
  <si>
    <t>T-70M (300 мм)</t>
  </si>
  <si>
    <t>ORT-B54</t>
  </si>
  <si>
    <t>T-54 Тип 1 500 мм</t>
  </si>
  <si>
    <t>ORT-B55</t>
  </si>
  <si>
    <t>T-54 Тип 2 580 мм</t>
  </si>
  <si>
    <t>ORT-B56</t>
  </si>
  <si>
    <t>MO-A45</t>
  </si>
  <si>
    <t>WA-B27</t>
  </si>
  <si>
    <t>Легкий танк Ha-Go</t>
  </si>
  <si>
    <t>7*A4</t>
  </si>
  <si>
    <t>WA-O9</t>
  </si>
  <si>
    <t>HMS Lance</t>
  </si>
  <si>
    <t>WA-B28</t>
  </si>
  <si>
    <t>новое издание</t>
  </si>
  <si>
    <t>MO-B131</t>
  </si>
  <si>
    <t>КВ-1</t>
  </si>
  <si>
    <t>MO-B132</t>
  </si>
  <si>
    <t>БА-27</t>
  </si>
  <si>
    <t>MO-B133</t>
  </si>
  <si>
    <t>US Marine Corps CVE-88, март 1952</t>
  </si>
  <si>
    <t>WI-75</t>
  </si>
  <si>
    <t>Скелет к Seafang от Орлика</t>
  </si>
  <si>
    <t>DRF-107</t>
  </si>
  <si>
    <t>Скелет к XP-56 Black Bullet от Орлика</t>
  </si>
  <si>
    <t>DRF-108</t>
  </si>
  <si>
    <r>
      <t xml:space="preserve">Скелет к Sopwitch Triplane </t>
    </r>
    <r>
      <rPr>
        <b/>
        <sz val="8"/>
        <rFont val="Arial Cyr"/>
        <family val="2"/>
      </rPr>
      <t>1:24</t>
    </r>
  </si>
  <si>
    <t>DRF-109</t>
  </si>
  <si>
    <t>DRF-110</t>
  </si>
  <si>
    <r>
      <t xml:space="preserve">Скелет к SE-5A расширенная версия </t>
    </r>
    <r>
      <rPr>
        <b/>
        <sz val="8"/>
        <rFont val="Arial Cyr"/>
        <family val="2"/>
      </rPr>
      <t>1:24</t>
    </r>
  </si>
  <si>
    <t>DRF-111</t>
  </si>
  <si>
    <t>Скелет к Me-109 G2 Орлика</t>
  </si>
  <si>
    <t>DRF-112</t>
  </si>
  <si>
    <t>ORT-B3</t>
  </si>
  <si>
    <t>Траки к моделям бронетехники</t>
  </si>
  <si>
    <t>ORT-B1</t>
  </si>
  <si>
    <t>PzKpfw.I (280мм)</t>
  </si>
  <si>
    <t>ORT-B2</t>
  </si>
  <si>
    <t>PzKpfw.I Ausf.F (540 mm) Mini-Tiger</t>
  </si>
  <si>
    <t>DRF-807</t>
  </si>
  <si>
    <t>DRF-103</t>
  </si>
  <si>
    <r>
      <t xml:space="preserve">Гусеницы к SdKfz 250 </t>
    </r>
    <r>
      <rPr>
        <b/>
        <sz val="8"/>
        <rFont val="Arial Cyr"/>
        <family val="2"/>
      </rPr>
      <t>1:16</t>
    </r>
  </si>
  <si>
    <t>DRF-808</t>
  </si>
  <si>
    <t>PzKpfw.III-IV тип 3, 400 мм</t>
  </si>
  <si>
    <t>ORT-B6</t>
  </si>
  <si>
    <t>PzKpfw.III-IV тип 4, 400 мм</t>
  </si>
  <si>
    <t>ORT-B7</t>
  </si>
  <si>
    <t>PzKpfw.V (660 мм)</t>
  </si>
  <si>
    <t>ORT-B8</t>
  </si>
  <si>
    <t>Pz.Kpfw VI (725 мм)</t>
  </si>
  <si>
    <t>ORT-B9</t>
  </si>
  <si>
    <t>Pz.Sp.Wg.II "Luchs"</t>
  </si>
  <si>
    <t>Формеры к Ju-88 D-1</t>
  </si>
  <si>
    <t xml:space="preserve"> </t>
  </si>
  <si>
    <t xml:space="preserve"> </t>
  </si>
  <si>
    <t xml:space="preserve"> </t>
  </si>
  <si>
    <t>MO-O31</t>
  </si>
  <si>
    <t>Крейсер Чкалов</t>
  </si>
  <si>
    <t>MO-B128</t>
  </si>
  <si>
    <t>DRF-550</t>
  </si>
  <si>
    <t>Кран 3 мм 3-х лопастной</t>
  </si>
  <si>
    <t xml:space="preserve">Диаметр 3 мм, 3 лопасти под углом 120 </t>
  </si>
  <si>
    <t>DRF-551</t>
  </si>
  <si>
    <t>Кран 4 мм 3-х лопастной</t>
  </si>
  <si>
    <t>DRF-552</t>
  </si>
  <si>
    <t>Головки болтов 1.5 с отверстием</t>
  </si>
  <si>
    <t>DRF-512</t>
  </si>
  <si>
    <t>Головки болтов 2.0 с отверстием</t>
  </si>
  <si>
    <t>DRF-513</t>
  </si>
  <si>
    <t>Головки болтов 2.5 с отверстием</t>
  </si>
  <si>
    <t>3*A4</t>
  </si>
  <si>
    <t>6*A4</t>
  </si>
  <si>
    <t>19*A4</t>
  </si>
  <si>
    <t>19*A4</t>
  </si>
  <si>
    <t>15*A4</t>
  </si>
  <si>
    <t>MO-A50</t>
  </si>
  <si>
    <t>MQ-1 Predator</t>
  </si>
  <si>
    <t>DRF-015</t>
  </si>
  <si>
    <t>Скелет к JT-34 Orlik</t>
  </si>
  <si>
    <t>DRF-101</t>
  </si>
  <si>
    <t>Скелет к  Grumman Duck</t>
  </si>
  <si>
    <t>DRF-102</t>
  </si>
  <si>
    <t>Скелет к GEE BEE R1</t>
  </si>
  <si>
    <t>Скелет к ME-163 Comet от Орлика</t>
  </si>
  <si>
    <t>DRF-104</t>
  </si>
  <si>
    <r>
      <t xml:space="preserve">Скелет к Flyer I от Орлика </t>
    </r>
    <r>
      <rPr>
        <b/>
        <sz val="8"/>
        <rFont val="Arial Cyr"/>
        <family val="2"/>
      </rPr>
      <t>1:24</t>
    </r>
  </si>
  <si>
    <t>DRF-105</t>
  </si>
  <si>
    <t>Скелет к Defiant от Орлика</t>
  </si>
  <si>
    <t>DRF-106</t>
  </si>
  <si>
    <t>комплект траков для модели PzKpfw.V</t>
  </si>
  <si>
    <t>Картонная Армия</t>
  </si>
  <si>
    <t>KA-A01</t>
  </si>
  <si>
    <t>Лагг-3 (черно-зеленый)</t>
  </si>
  <si>
    <t>KA-A02</t>
  </si>
  <si>
    <t>Лагг-3 (зелено-коричневый)</t>
  </si>
  <si>
    <t>KA-A03</t>
  </si>
  <si>
    <t>F-6F Hellcat</t>
  </si>
  <si>
    <t>KA-A04</t>
  </si>
  <si>
    <t>Mitsubishi A6M5 Zero</t>
  </si>
  <si>
    <t>Головки болтов с отверстием 2.0 мм</t>
  </si>
  <si>
    <t xml:space="preserve">ModelArt </t>
  </si>
  <si>
    <t>MA-A1</t>
  </si>
  <si>
    <t>P-40E Kittyhawk</t>
  </si>
  <si>
    <t>MA-A2</t>
  </si>
  <si>
    <t>Миг-3</t>
  </si>
  <si>
    <t>9*A4</t>
  </si>
  <si>
    <t>11*A4</t>
  </si>
  <si>
    <t>8*A4</t>
  </si>
  <si>
    <t>Юферс круглый 4 мм 3 отверстия</t>
  </si>
  <si>
    <t>64 штуки в комплекте</t>
  </si>
  <si>
    <t>DRF-302</t>
  </si>
  <si>
    <t>Юферс круглый 4,5 мм 3 отверстия</t>
  </si>
  <si>
    <t>DRF-303</t>
  </si>
  <si>
    <t>Юферс круглый 6 мм 3 отверстия</t>
  </si>
  <si>
    <t>DRF-304</t>
  </si>
  <si>
    <t>Юферс треугольный 4.5 мм 3 отверстия</t>
  </si>
  <si>
    <t>Машина капитана Юко Секи, Филиппины 1944</t>
  </si>
  <si>
    <t>Модели формата H0  (1:87)</t>
  </si>
  <si>
    <t>DRF-350</t>
  </si>
  <si>
    <t>Элементы колесной техники</t>
  </si>
  <si>
    <t>ORT-B200</t>
  </si>
  <si>
    <t>КРАЗ-255 (косточки покрышек)</t>
  </si>
  <si>
    <t>ORT-G1</t>
  </si>
  <si>
    <t>Двери 3,7x8,5 mm с иллюминатором, петли слева</t>
  </si>
  <si>
    <t>DRF-217</t>
  </si>
  <si>
    <t>Головки болтов глухие 1.0 мм</t>
  </si>
  <si>
    <t>ORT-G3</t>
  </si>
  <si>
    <t>Головки болтов глухие 1.2 мм</t>
  </si>
  <si>
    <t>ORT-G4</t>
  </si>
  <si>
    <t>Головки болтов глухие 1.4 мм</t>
  </si>
  <si>
    <t>ORT-G5</t>
  </si>
  <si>
    <t>Головки болтов глухие 1.6 мм</t>
  </si>
  <si>
    <t>ORT-G6</t>
  </si>
  <si>
    <t>Головки болтов глухие 1.8 мм</t>
  </si>
  <si>
    <t>ORT-G7</t>
  </si>
  <si>
    <t xml:space="preserve">Gdańskie BRAMY: KROWIA, WYŹYNNA, ŻUŁAWSKA </t>
  </si>
  <si>
    <t>Флот 1:100</t>
  </si>
  <si>
    <t>JS-104</t>
  </si>
  <si>
    <t>ORT-B57</t>
  </si>
  <si>
    <t>Т-26</t>
  </si>
  <si>
    <t>ORT-B70</t>
  </si>
  <si>
    <t>JS-402</t>
  </si>
  <si>
    <t>Вспомогательный крейсер Atlantis (3 варианта камуфляжа)</t>
  </si>
  <si>
    <t xml:space="preserve"> </t>
  </si>
  <si>
    <t>MO-B130</t>
  </si>
  <si>
    <t>T-28</t>
  </si>
  <si>
    <t>KA-A05</t>
  </si>
  <si>
    <t>Mitsubishi J2M3 Raiden</t>
  </si>
  <si>
    <t>KA-A06</t>
  </si>
  <si>
    <t>Миг-21</t>
  </si>
  <si>
    <t>Элементы для диорам 1:200</t>
  </si>
  <si>
    <t>DRF-250</t>
  </si>
  <si>
    <t>Гусеницы гравированные к PzKpfw III/IV</t>
  </si>
  <si>
    <t>DRF-803</t>
  </si>
  <si>
    <t>MO-A49</t>
  </si>
  <si>
    <t>DRF-212</t>
  </si>
  <si>
    <t>Двери 4x10 mm</t>
  </si>
  <si>
    <t>ORT-G22</t>
  </si>
  <si>
    <t>Головки болтов с отверстием 1 мм</t>
  </si>
  <si>
    <t>ORT-G23</t>
  </si>
  <si>
    <t>Головки болтов с отверстием 1.2 мм</t>
  </si>
  <si>
    <t>ORT-G24</t>
  </si>
  <si>
    <t>GP-229</t>
  </si>
  <si>
    <t>M2 Bradley (533 мм)</t>
  </si>
  <si>
    <t>HA-A49</t>
  </si>
  <si>
    <t>Bf.109 F-2</t>
  </si>
  <si>
    <t>HA-A50</t>
  </si>
  <si>
    <t>4.5*B4</t>
  </si>
  <si>
    <t>1000 экз.</t>
  </si>
  <si>
    <t>6*B4</t>
  </si>
  <si>
    <t>6000 экз.</t>
  </si>
  <si>
    <t>HA-L32</t>
  </si>
  <si>
    <t>HA-L33</t>
  </si>
  <si>
    <t>Стволы к Bf.109 F-2</t>
  </si>
  <si>
    <t>Стволы к N1K2-J Shiden</t>
  </si>
  <si>
    <t>HA-F42</t>
  </si>
  <si>
    <t>формеры к Bf.109 F-2</t>
  </si>
  <si>
    <t>формеры к N1K2-J Shiden</t>
  </si>
  <si>
    <t>HA-S35</t>
  </si>
  <si>
    <t>HA-S36</t>
  </si>
  <si>
    <t>PzKpfW. III Ausf.J</t>
  </si>
  <si>
    <t>WA-B29</t>
  </si>
  <si>
    <t>Vickers MK.E Typ B</t>
  </si>
  <si>
    <t>WA-O10</t>
  </si>
  <si>
    <t>Zara</t>
  </si>
  <si>
    <t>Мостовой кран Fries 16 tonn</t>
  </si>
  <si>
    <t>MO-B134</t>
  </si>
  <si>
    <t>САУ СГ-122</t>
  </si>
  <si>
    <t>MO-B135</t>
  </si>
  <si>
    <t>САУ Су-76и</t>
  </si>
  <si>
    <t>MO-B136</t>
  </si>
  <si>
    <t>Flakscheinwerfer 36 - прожектор ПВО</t>
  </si>
  <si>
    <t>MO-B137</t>
  </si>
  <si>
    <t>Morris Mk.I Recce</t>
  </si>
  <si>
    <r>
      <t xml:space="preserve">Скелет к SE-5A базовая версия </t>
    </r>
    <r>
      <rPr>
        <b/>
        <sz val="8"/>
        <rFont val="Arial Cyr"/>
        <family val="2"/>
      </rPr>
      <t>1:24</t>
    </r>
  </si>
  <si>
    <t>2*A4</t>
  </si>
  <si>
    <t>WA-L19</t>
  </si>
  <si>
    <t>формеры к Vickers Mk.E Typ B</t>
  </si>
  <si>
    <t>WA-L20</t>
  </si>
  <si>
    <t>Траки к Vickers MK.E Typ B / 7 TP/ T-26</t>
  </si>
  <si>
    <t>WA-L21</t>
  </si>
  <si>
    <t>стволы металлические к ZARA</t>
  </si>
  <si>
    <t>WA-L22</t>
  </si>
  <si>
    <t>Скелет  к ZARA</t>
  </si>
  <si>
    <t>WA-L23</t>
  </si>
  <si>
    <t>Ствол пулемета MG37</t>
  </si>
  <si>
    <t>OR-A47</t>
  </si>
  <si>
    <t>XP-61E/F-15 Reporter (мелованный)</t>
  </si>
  <si>
    <t>OR-B17</t>
  </si>
  <si>
    <t>Эвакуационный тягач VT-34</t>
  </si>
  <si>
    <t>OR-B18</t>
  </si>
  <si>
    <t>Венгерская тяжелая гаубица 40/43.M Zrinyi II</t>
  </si>
  <si>
    <t>Комплект траков для модели T-34</t>
  </si>
  <si>
    <t>подходит к JT-34</t>
  </si>
  <si>
    <t>DRF-809</t>
  </si>
  <si>
    <t>HA-A47</t>
  </si>
  <si>
    <t>Ju-88 D-1</t>
  </si>
  <si>
    <t>13*B4</t>
  </si>
  <si>
    <t>HA-F38</t>
  </si>
  <si>
    <t>Формеры к Ju-88 C-6</t>
  </si>
  <si>
    <t>HA-F39</t>
  </si>
</sst>
</file>

<file path=xl/styles.xml><?xml version="1.0" encoding="utf-8"?>
<styleSheet xmlns="http://schemas.openxmlformats.org/spreadsheetml/2006/main">
  <numFmts count="17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#,##0.00&quot;р.&quot;;[Red]\-#,##0.00&quot;р.&quot;"/>
    <numFmt numFmtId="169" formatCode="_-* #,##0.00&quot;р.&quot;_-;\-* #,##0.00&quot;р.&quot;_-;_-* \-??&quot;р.&quot;_-;_-@_-"/>
    <numFmt numFmtId="170" formatCode="#,##0.00\ [$руб.-419];[Red]\-#,##0.00\ [$руб.-419]"/>
    <numFmt numFmtId="171" formatCode="hh:mm"/>
    <numFmt numFmtId="172" formatCode="hh:mm:ss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0"/>
      <color indexed="53"/>
      <name val="Arial Cyr"/>
      <family val="2"/>
    </font>
    <font>
      <sz val="8"/>
      <color indexed="53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sz val="8"/>
      <name val="Arial CE"/>
      <family val="2"/>
    </font>
    <font>
      <sz val="8"/>
      <name val="Verdana"/>
      <family val="0"/>
    </font>
    <font>
      <u val="single"/>
      <sz val="10"/>
      <color indexed="61"/>
      <name val="Arial Cyr"/>
      <family val="2"/>
    </font>
    <font>
      <sz val="7.5"/>
      <name val="Times New Roman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38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8" borderId="0" xfId="0" applyFont="1" applyFill="1" applyAlignment="1">
      <alignment/>
    </xf>
    <xf numFmtId="0" fontId="24" fillId="0" borderId="0" xfId="0" applyFont="1" applyAlignment="1">
      <alignment/>
    </xf>
    <xf numFmtId="0" fontId="24" fillId="5" borderId="0" xfId="0" applyFont="1" applyFill="1" applyAlignment="1">
      <alignment/>
    </xf>
    <xf numFmtId="0" fontId="24" fillId="3" borderId="0" xfId="0" applyFont="1" applyFill="1" applyAlignment="1">
      <alignment/>
    </xf>
    <xf numFmtId="9" fontId="25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68" fontId="20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169" fontId="20" fillId="0" borderId="0" xfId="35" applyFont="1" applyFill="1" applyBorder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26" fillId="0" borderId="0" xfId="0" applyNumberFormat="1" applyFont="1" applyAlignment="1">
      <alignment/>
    </xf>
    <xf numFmtId="168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9" fontId="20" fillId="12" borderId="0" xfId="35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0" fillId="8" borderId="0" xfId="0" applyFont="1" applyFill="1" applyAlignment="1">
      <alignment/>
    </xf>
    <xf numFmtId="169" fontId="20" fillId="8" borderId="0" xfId="35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23" fillId="0" borderId="0" xfId="0" applyFont="1" applyFill="1" applyAlignment="1">
      <alignment/>
    </xf>
    <xf numFmtId="170" fontId="20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8" fontId="20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0" fillId="18" borderId="0" xfId="0" applyFont="1" applyFill="1" applyAlignment="1">
      <alignment/>
    </xf>
    <xf numFmtId="169" fontId="20" fillId="18" borderId="0" xfId="35" applyFont="1" applyFill="1" applyBorder="1" applyAlignment="1" applyProtection="1">
      <alignment/>
      <protection/>
    </xf>
    <xf numFmtId="169" fontId="26" fillId="0" borderId="0" xfId="35" applyFont="1" applyFill="1" applyBorder="1" applyAlignment="1" applyProtection="1">
      <alignment/>
      <protection/>
    </xf>
    <xf numFmtId="171" fontId="27" fillId="0" borderId="0" xfId="0" applyNumberFormat="1" applyFont="1" applyFill="1" applyAlignment="1">
      <alignment/>
    </xf>
    <xf numFmtId="169" fontId="23" fillId="0" borderId="0" xfId="35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69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168" fontId="0" fillId="0" borderId="0" xfId="0" applyNumberFormat="1" applyAlignment="1">
      <alignment/>
    </xf>
    <xf numFmtId="0" fontId="32" fillId="0" borderId="0" xfId="0" applyFont="1" applyAlignment="1">
      <alignment/>
    </xf>
    <xf numFmtId="168" fontId="20" fillId="5" borderId="0" xfId="0" applyNumberFormat="1" applyFont="1" applyFill="1" applyAlignment="1">
      <alignment/>
    </xf>
    <xf numFmtId="169" fontId="20" fillId="5" borderId="0" xfId="35" applyFont="1" applyFill="1" applyBorder="1" applyAlignment="1" applyProtection="1">
      <alignment/>
      <protection/>
    </xf>
    <xf numFmtId="168" fontId="20" fillId="0" borderId="0" xfId="0" applyNumberFormat="1" applyFont="1" applyFill="1" applyBorder="1" applyAlignment="1">
      <alignment/>
    </xf>
    <xf numFmtId="0" fontId="0" fillId="17" borderId="0" xfId="0" applyFill="1" applyAlignment="1">
      <alignment/>
    </xf>
    <xf numFmtId="0" fontId="27" fillId="17" borderId="0" xfId="0" applyFont="1" applyFill="1" applyAlignment="1">
      <alignment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9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169" fontId="20" fillId="0" borderId="0" xfId="35" applyFont="1" applyFill="1" applyBorder="1" applyAlignment="1" applyProtection="1">
      <alignment horizontal="center"/>
      <protection/>
    </xf>
    <xf numFmtId="0" fontId="24" fillId="0" borderId="0" xfId="0" applyNumberFormat="1" applyFont="1" applyAlignment="1">
      <alignment/>
    </xf>
    <xf numFmtId="168" fontId="23" fillId="0" borderId="0" xfId="0" applyNumberFormat="1" applyFont="1" applyFill="1" applyAlignment="1">
      <alignment/>
    </xf>
    <xf numFmtId="0" fontId="27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Fill="1" applyAlignment="1">
      <alignment/>
    </xf>
    <xf numFmtId="171" fontId="0" fillId="0" borderId="0" xfId="0" applyNumberFormat="1" applyAlignment="1">
      <alignment/>
    </xf>
    <xf numFmtId="169" fontId="0" fillId="0" borderId="0" xfId="35" applyFont="1" applyFill="1" applyBorder="1" applyAlignment="1" applyProtection="1">
      <alignment/>
      <protection/>
    </xf>
    <xf numFmtId="169" fontId="20" fillId="10" borderId="0" xfId="35" applyFon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Alignment="1">
      <alignment/>
    </xf>
    <xf numFmtId="169" fontId="35" fillId="0" borderId="0" xfId="35" applyFont="1" applyFill="1" applyBorder="1" applyAlignment="1" applyProtection="1">
      <alignment/>
      <protection/>
    </xf>
    <xf numFmtId="172" fontId="0" fillId="0" borderId="0" xfId="0" applyNumberFormat="1" applyFont="1" applyAlignment="1">
      <alignment/>
    </xf>
    <xf numFmtId="169" fontId="31" fillId="0" borderId="0" xfId="35" applyFont="1" applyFill="1" applyBorder="1" applyAlignment="1" applyProtection="1">
      <alignment/>
      <protection/>
    </xf>
    <xf numFmtId="0" fontId="20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169" fontId="20" fillId="19" borderId="0" xfId="35" applyFont="1" applyFill="1" applyBorder="1" applyAlignment="1" applyProtection="1">
      <alignment/>
      <protection/>
    </xf>
    <xf numFmtId="169" fontId="20" fillId="20" borderId="0" xfId="35" applyFont="1" applyFill="1" applyBorder="1" applyAlignment="1" applyProtection="1">
      <alignment/>
      <protection/>
    </xf>
    <xf numFmtId="169" fontId="35" fillId="20" borderId="0" xfId="35" applyFont="1" applyFill="1" applyBorder="1" applyAlignment="1" applyProtection="1">
      <alignment/>
      <protection/>
    </xf>
    <xf numFmtId="169" fontId="35" fillId="19" borderId="0" xfId="35" applyFont="1" applyFill="1" applyBorder="1" applyAlignment="1" applyProtection="1">
      <alignment/>
      <protection/>
    </xf>
    <xf numFmtId="0" fontId="20" fillId="21" borderId="0" xfId="0" applyFont="1" applyFill="1" applyAlignment="1">
      <alignment/>
    </xf>
    <xf numFmtId="169" fontId="20" fillId="21" borderId="0" xfId="35" applyFont="1" applyFill="1" applyBorder="1" applyAlignment="1" applyProtection="1">
      <alignment/>
      <protection/>
    </xf>
    <xf numFmtId="168" fontId="20" fillId="21" borderId="0" xfId="0" applyNumberFormat="1" applyFont="1" applyFill="1" applyAlignment="1">
      <alignment/>
    </xf>
    <xf numFmtId="168" fontId="20" fillId="19" borderId="0" xfId="0" applyNumberFormat="1" applyFont="1" applyFill="1" applyAlignment="1">
      <alignment/>
    </xf>
    <xf numFmtId="0" fontId="0" fillId="21" borderId="0" xfId="0" applyFill="1" applyAlignment="1">
      <alignment/>
    </xf>
    <xf numFmtId="0" fontId="39" fillId="21" borderId="0" xfId="0" applyFont="1" applyFill="1" applyAlignment="1">
      <alignment/>
    </xf>
    <xf numFmtId="0" fontId="39" fillId="0" borderId="0" xfId="0" applyFont="1" applyFill="1" applyAlignment="1">
      <alignment/>
    </xf>
    <xf numFmtId="168" fontId="20" fillId="2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0" fontId="20" fillId="21" borderId="0" xfId="0" applyNumberFormat="1" applyFont="1" applyFill="1" applyAlignment="1">
      <alignment/>
    </xf>
    <xf numFmtId="169" fontId="20" fillId="22" borderId="0" xfId="35" applyFont="1" applyFill="1" applyBorder="1" applyAlignment="1" applyProtection="1">
      <alignment/>
      <protection/>
    </xf>
    <xf numFmtId="169" fontId="20" fillId="21" borderId="0" xfId="0" applyNumberFormat="1" applyFont="1" applyFill="1" applyAlignment="1">
      <alignment/>
    </xf>
    <xf numFmtId="0" fontId="20" fillId="19" borderId="0" xfId="0" applyFont="1" applyFill="1" applyAlignment="1">
      <alignment/>
    </xf>
    <xf numFmtId="169" fontId="0" fillId="21" borderId="0" xfId="35" applyFont="1" applyFill="1" applyBorder="1" applyAlignment="1" applyProtection="1">
      <alignment/>
      <protection/>
    </xf>
    <xf numFmtId="168" fontId="23" fillId="19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darmy.ru/" TargetMode="External" /><Relationship Id="rId2" Type="http://schemas.openxmlformats.org/officeDocument/2006/relationships/hyperlink" Target="http://www/" TargetMode="External" /><Relationship Id="rId3" Type="http://schemas.openxmlformats.org/officeDocument/2006/relationships/hyperlink" Target="http://www.cardarmy.ru/fleet/paris.htm" TargetMode="External" /><Relationship Id="rId4" Type="http://schemas.openxmlformats.org/officeDocument/2006/relationships/hyperlink" Target="http://www.cardarmy.ru/fleet/duilio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8"/>
  <sheetViews>
    <sheetView tabSelected="1" workbookViewId="0" topLeftCell="A1">
      <selection activeCell="C89" sqref="C89"/>
    </sheetView>
  </sheetViews>
  <sheetFormatPr defaultColWidth="8.75390625" defaultRowHeight="12.75"/>
  <cols>
    <col min="1" max="1" width="10.75390625" style="0" customWidth="1"/>
    <col min="2" max="2" width="40.75390625" style="0" customWidth="1"/>
    <col min="3" max="3" width="11.00390625" style="16" customWidth="1"/>
    <col min="4" max="4" width="6.25390625" style="16" customWidth="1"/>
    <col min="5" max="5" width="9.25390625" style="0" customWidth="1"/>
    <col min="6" max="6" width="10.625" style="0" customWidth="1"/>
    <col min="7" max="7" width="13.75390625" style="0" customWidth="1"/>
    <col min="8" max="8" width="18.375" style="0" customWidth="1"/>
    <col min="9" max="9" width="13.875" style="0" customWidth="1"/>
    <col min="10" max="10" width="27.25390625" style="0" customWidth="1"/>
    <col min="11" max="11" width="9.625" style="0" customWidth="1"/>
    <col min="12" max="12" width="27.875" style="0" customWidth="1"/>
  </cols>
  <sheetData>
    <row r="1" spans="1:6" ht="21">
      <c r="A1" s="1" t="s">
        <v>537</v>
      </c>
      <c r="B1" s="2"/>
      <c r="C1" s="10"/>
      <c r="D1" s="10"/>
      <c r="E1" s="2"/>
      <c r="F1" s="2"/>
    </row>
    <row r="2" spans="1:6" ht="12.75">
      <c r="A2" s="3" t="s">
        <v>0</v>
      </c>
      <c r="B2" s="2"/>
      <c r="C2" s="83" t="s">
        <v>102</v>
      </c>
      <c r="D2" s="10"/>
      <c r="E2" s="2"/>
      <c r="F2" s="2"/>
    </row>
    <row r="3" spans="1:6" ht="12.75">
      <c r="A3" s="2"/>
      <c r="B3" s="2"/>
      <c r="C3" s="83"/>
      <c r="D3" s="10"/>
      <c r="E3" s="2"/>
      <c r="F3" s="2"/>
    </row>
    <row r="4" spans="1:6" ht="12.75">
      <c r="A4" s="2"/>
      <c r="B4" s="2"/>
      <c r="C4" s="3"/>
      <c r="D4" s="10"/>
      <c r="E4" s="2"/>
      <c r="F4" s="2"/>
    </row>
    <row r="5" spans="1:6" ht="12.75">
      <c r="A5" s="2"/>
      <c r="B5" s="2"/>
      <c r="C5" s="10"/>
      <c r="D5" s="10"/>
      <c r="E5" s="2"/>
      <c r="F5" s="2"/>
    </row>
    <row r="6" spans="1:8" s="6" customFormat="1" ht="12.75">
      <c r="A6" s="4"/>
      <c r="B6" s="4"/>
      <c r="C6" s="27"/>
      <c r="D6" s="27"/>
      <c r="E6" s="4"/>
      <c r="F6" s="4"/>
      <c r="G6" s="5"/>
      <c r="H6" s="6" t="s">
        <v>1</v>
      </c>
    </row>
    <row r="7" spans="2:8" s="6" customFormat="1" ht="12.75">
      <c r="B7" s="4"/>
      <c r="C7" s="27" t="s">
        <v>2</v>
      </c>
      <c r="D7" s="27" t="s">
        <v>3</v>
      </c>
      <c r="E7" s="4"/>
      <c r="F7" s="4"/>
      <c r="G7" s="7"/>
      <c r="H7" s="6" t="s">
        <v>4</v>
      </c>
    </row>
    <row r="8" spans="2:8" s="6" customFormat="1" ht="12.75">
      <c r="B8" s="4"/>
      <c r="C8" s="27"/>
      <c r="D8" s="27"/>
      <c r="E8" s="4"/>
      <c r="F8" s="4"/>
      <c r="G8" s="8"/>
      <c r="H8" s="6" t="s">
        <v>5</v>
      </c>
    </row>
    <row r="9" spans="1:6" ht="12.75">
      <c r="A9" s="4" t="s">
        <v>465</v>
      </c>
      <c r="B9" s="2"/>
      <c r="C9" s="10"/>
      <c r="D9" s="10"/>
      <c r="E9" s="2" t="s">
        <v>466</v>
      </c>
      <c r="F9" s="2"/>
    </row>
    <row r="10" spans="1:6" ht="12.75">
      <c r="A10" s="4" t="s">
        <v>458</v>
      </c>
      <c r="B10" s="2"/>
      <c r="C10" s="10"/>
      <c r="D10" s="10"/>
      <c r="E10" s="9">
        <v>0.4</v>
      </c>
      <c r="F10" s="2"/>
    </row>
    <row r="11" spans="1:6" ht="12.75">
      <c r="A11" s="2"/>
      <c r="B11" s="2"/>
      <c r="C11" s="10"/>
      <c r="D11" s="10"/>
      <c r="E11" s="2"/>
      <c r="F11" s="2"/>
    </row>
    <row r="12" spans="1:7" ht="12.75">
      <c r="A12" s="2"/>
      <c r="B12" s="4" t="s">
        <v>459</v>
      </c>
      <c r="C12" s="10" t="s">
        <v>460</v>
      </c>
      <c r="D12" s="10" t="s">
        <v>461</v>
      </c>
      <c r="E12" s="2" t="s">
        <v>462</v>
      </c>
      <c r="F12" s="2" t="s">
        <v>463</v>
      </c>
      <c r="G12" s="2" t="s">
        <v>301</v>
      </c>
    </row>
    <row r="13" spans="1:6" ht="12.75">
      <c r="A13" s="2"/>
      <c r="B13" s="2"/>
      <c r="C13" s="10"/>
      <c r="D13" s="10"/>
      <c r="E13" s="2"/>
      <c r="F13" s="2"/>
    </row>
    <row r="14" spans="1:8" ht="12.75">
      <c r="A14" s="10" t="s">
        <v>302</v>
      </c>
      <c r="B14" s="2" t="s">
        <v>303</v>
      </c>
      <c r="C14" s="11"/>
      <c r="D14" s="10"/>
      <c r="E14" s="12" t="s">
        <v>304</v>
      </c>
      <c r="F14" s="11"/>
      <c r="H14" s="13"/>
    </row>
    <row r="15" spans="1:6" ht="12.75">
      <c r="A15" s="10" t="s">
        <v>305</v>
      </c>
      <c r="B15" s="2" t="s">
        <v>306</v>
      </c>
      <c r="C15" s="11"/>
      <c r="D15" s="10"/>
      <c r="E15" s="12" t="s">
        <v>304</v>
      </c>
      <c r="F15" s="14"/>
    </row>
    <row r="16" spans="1:8" ht="12.75">
      <c r="A16" s="15" t="s">
        <v>39</v>
      </c>
      <c r="B16" s="15" t="s">
        <v>40</v>
      </c>
      <c r="C16" s="82">
        <v>1440</v>
      </c>
      <c r="D16" s="10" t="s">
        <v>41</v>
      </c>
      <c r="E16" s="11">
        <f>ROUNDUP(C16*1.4,0)</f>
        <v>2016</v>
      </c>
      <c r="F16" s="11">
        <f>ROUNDUP(C16*1.3,0)</f>
        <v>1872</v>
      </c>
      <c r="H16" t="s">
        <v>42</v>
      </c>
    </row>
    <row r="17" spans="1:6" ht="12.75">
      <c r="A17" s="10" t="s">
        <v>43</v>
      </c>
      <c r="B17" s="10" t="s">
        <v>44</v>
      </c>
      <c r="C17" s="78">
        <v>170</v>
      </c>
      <c r="D17" s="10" t="s">
        <v>45</v>
      </c>
      <c r="E17" s="11">
        <f>ROUNDUP(C17*1.4,0)</f>
        <v>238</v>
      </c>
      <c r="F17" s="11">
        <f>ROUNDUP(C17*1.3,0)</f>
        <v>221</v>
      </c>
    </row>
    <row r="18" spans="1:6" ht="12.75">
      <c r="A18" s="10" t="s">
        <v>46</v>
      </c>
      <c r="B18" s="2" t="s">
        <v>47</v>
      </c>
      <c r="C18" s="11"/>
      <c r="D18" s="10"/>
      <c r="E18" s="12" t="s">
        <v>304</v>
      </c>
      <c r="F18" s="11"/>
    </row>
    <row r="19" spans="1:8" ht="12.75">
      <c r="A19" s="10" t="s">
        <v>48</v>
      </c>
      <c r="B19" s="2" t="s">
        <v>49</v>
      </c>
      <c r="C19" s="78">
        <v>150</v>
      </c>
      <c r="D19" s="10" t="s">
        <v>119</v>
      </c>
      <c r="E19" s="11">
        <f>ROUNDUP(C19*1.4,0)</f>
        <v>210</v>
      </c>
      <c r="F19" s="11">
        <f>ROUNDUP(C19*1.3,0)</f>
        <v>195</v>
      </c>
      <c r="H19" s="13"/>
    </row>
    <row r="20" spans="1:6" ht="12.75">
      <c r="A20" s="10" t="s">
        <v>120</v>
      </c>
      <c r="B20" s="2" t="s">
        <v>121</v>
      </c>
      <c r="C20" s="11">
        <v>1280</v>
      </c>
      <c r="D20" s="10" t="s">
        <v>122</v>
      </c>
      <c r="E20" s="11">
        <f>ROUNDUP(C20*1.4,0)</f>
        <v>1792</v>
      </c>
      <c r="F20" s="11">
        <f>ROUNDUP(C20*1.3,0)</f>
        <v>1664</v>
      </c>
    </row>
    <row r="21" spans="1:6" ht="12.75">
      <c r="A21" s="10" t="s">
        <v>123</v>
      </c>
      <c r="B21" s="2" t="s">
        <v>124</v>
      </c>
      <c r="C21" s="11"/>
      <c r="D21" s="10"/>
      <c r="E21" s="12" t="s">
        <v>304</v>
      </c>
      <c r="F21" s="14"/>
    </row>
    <row r="22" spans="1:7" ht="12.75">
      <c r="A22" s="10" t="s">
        <v>125</v>
      </c>
      <c r="B22" s="10" t="s">
        <v>266</v>
      </c>
      <c r="C22" s="78">
        <v>960</v>
      </c>
      <c r="D22" s="10" t="s">
        <v>267</v>
      </c>
      <c r="E22" s="11">
        <f>ROUNDUP(C22*1.4,0)</f>
        <v>1344</v>
      </c>
      <c r="F22" s="11">
        <f>ROUNDUP(C22*1.3,0)</f>
        <v>1248</v>
      </c>
      <c r="G22" s="16"/>
    </row>
    <row r="23" spans="1:8" ht="12.75">
      <c r="A23" s="10" t="s">
        <v>268</v>
      </c>
      <c r="B23" s="10" t="s">
        <v>269</v>
      </c>
      <c r="C23" s="11">
        <v>160</v>
      </c>
      <c r="D23" s="10" t="s">
        <v>270</v>
      </c>
      <c r="E23" s="11">
        <f>ROUNDUP(C23*1.4,0)</f>
        <v>224</v>
      </c>
      <c r="F23" s="11">
        <f>ROUNDUP(C23*1.3,0)</f>
        <v>208</v>
      </c>
      <c r="H23" s="16" t="s">
        <v>271</v>
      </c>
    </row>
    <row r="24" spans="1:8" ht="12.75">
      <c r="A24" s="10" t="s">
        <v>272</v>
      </c>
      <c r="B24" s="10" t="s">
        <v>273</v>
      </c>
      <c r="C24" s="11">
        <v>512</v>
      </c>
      <c r="D24" s="10" t="s">
        <v>274</v>
      </c>
      <c r="E24" s="11">
        <f>ROUNDUP(C24*1.4,0)</f>
        <v>717</v>
      </c>
      <c r="F24" s="11">
        <f>ROUNDUP(C24*1.3,0)</f>
        <v>666</v>
      </c>
      <c r="H24" s="17" t="s">
        <v>103</v>
      </c>
    </row>
    <row r="25" spans="1:6" ht="12.75">
      <c r="A25" s="15" t="s">
        <v>104</v>
      </c>
      <c r="B25" s="15" t="s">
        <v>105</v>
      </c>
      <c r="C25" s="11"/>
      <c r="D25" s="10" t="s">
        <v>106</v>
      </c>
      <c r="E25" s="12" t="s">
        <v>304</v>
      </c>
      <c r="F25" s="11"/>
    </row>
    <row r="26" spans="1:8" ht="12.75">
      <c r="A26" s="10" t="s">
        <v>107</v>
      </c>
      <c r="B26" s="10" t="s">
        <v>397</v>
      </c>
      <c r="C26" s="11">
        <v>1536</v>
      </c>
      <c r="D26" s="10" t="s">
        <v>41</v>
      </c>
      <c r="E26" s="11">
        <f>ROUNDUP(C26*1.4,0)</f>
        <v>2151</v>
      </c>
      <c r="F26" s="11">
        <f>ROUNDUP(C26*1.3,0)</f>
        <v>1997</v>
      </c>
      <c r="H26" t="s">
        <v>398</v>
      </c>
    </row>
    <row r="27" spans="1:6" ht="12.75">
      <c r="A27" s="10" t="s">
        <v>399</v>
      </c>
      <c r="B27" s="10" t="s">
        <v>400</v>
      </c>
      <c r="C27" s="11">
        <v>640</v>
      </c>
      <c r="D27" s="10" t="s">
        <v>401</v>
      </c>
      <c r="E27" s="11">
        <f>ROUNDUP(C27*1.4,0)</f>
        <v>896</v>
      </c>
      <c r="F27" s="11">
        <f>ROUNDUP(C27*1.3,0)</f>
        <v>832</v>
      </c>
    </row>
    <row r="28" spans="1:6" ht="12.75">
      <c r="A28" s="10" t="s">
        <v>203</v>
      </c>
      <c r="B28" s="10" t="s">
        <v>204</v>
      </c>
      <c r="C28" s="11">
        <v>1728</v>
      </c>
      <c r="D28" s="10" t="s">
        <v>41</v>
      </c>
      <c r="E28" s="11">
        <v>2116</v>
      </c>
      <c r="F28" s="11">
        <v>1965</v>
      </c>
    </row>
    <row r="29" spans="1:6" ht="12.75">
      <c r="A29" s="75" t="s">
        <v>188</v>
      </c>
      <c r="B29" s="75" t="s">
        <v>189</v>
      </c>
      <c r="C29" s="11">
        <v>160</v>
      </c>
      <c r="D29" s="10"/>
      <c r="E29" s="11">
        <v>2116</v>
      </c>
      <c r="F29" s="11">
        <v>1965</v>
      </c>
    </row>
    <row r="30" spans="1:6" ht="12.75">
      <c r="A30" s="10"/>
      <c r="B30" s="10"/>
      <c r="C30" s="10"/>
      <c r="D30" s="10"/>
      <c r="E30" s="10"/>
      <c r="F30" s="14"/>
    </row>
    <row r="31" spans="1:6" ht="12.75">
      <c r="A31" s="10"/>
      <c r="B31" s="4" t="s">
        <v>205</v>
      </c>
      <c r="C31" s="10"/>
      <c r="D31" s="10"/>
      <c r="E31" s="10"/>
      <c r="F31" s="14"/>
    </row>
    <row r="32" spans="1:6" ht="12.75">
      <c r="A32" s="10"/>
      <c r="B32" s="2"/>
      <c r="C32" s="10"/>
      <c r="D32" s="10"/>
      <c r="E32" s="10"/>
      <c r="F32" s="14"/>
    </row>
    <row r="33" spans="1:7" ht="12.75">
      <c r="A33" s="10" t="s">
        <v>206</v>
      </c>
      <c r="B33" s="10" t="s">
        <v>207</v>
      </c>
      <c r="C33" s="11">
        <v>240</v>
      </c>
      <c r="D33" s="10" t="s">
        <v>208</v>
      </c>
      <c r="E33" s="11">
        <f>ROUNDUP(C33*1.4,0)</f>
        <v>336</v>
      </c>
      <c r="F33" s="11">
        <f>ROUNDUP(C33*1.3,0)</f>
        <v>312</v>
      </c>
      <c r="G33" s="16"/>
    </row>
    <row r="34" spans="1:7" ht="12.75">
      <c r="A34" s="10" t="s">
        <v>209</v>
      </c>
      <c r="B34" s="10" t="s">
        <v>210</v>
      </c>
      <c r="C34" s="78">
        <v>225</v>
      </c>
      <c r="D34" s="10" t="s">
        <v>211</v>
      </c>
      <c r="E34" s="11">
        <f>ROUNDUP(C34*1.4,0)</f>
        <v>315</v>
      </c>
      <c r="F34" s="11">
        <f>ROUNDUP(C34*1.3,0)</f>
        <v>293</v>
      </c>
      <c r="G34" s="16"/>
    </row>
    <row r="35" spans="1:6" ht="12.75">
      <c r="A35" s="10"/>
      <c r="B35" s="2"/>
      <c r="C35" s="10"/>
      <c r="D35" s="10"/>
      <c r="E35" s="2"/>
      <c r="F35" s="14"/>
    </row>
    <row r="36" spans="1:6" ht="12.75">
      <c r="A36" s="10"/>
      <c r="B36" s="2"/>
      <c r="C36" s="10"/>
      <c r="D36" s="10"/>
      <c r="E36" s="2"/>
      <c r="F36" s="14"/>
    </row>
    <row r="37" spans="1:6" ht="12.75">
      <c r="A37" s="10"/>
      <c r="B37" s="4" t="s">
        <v>212</v>
      </c>
      <c r="C37" s="10"/>
      <c r="D37" s="10"/>
      <c r="E37" s="2"/>
      <c r="F37" s="14"/>
    </row>
    <row r="38" spans="1:6" ht="12.75">
      <c r="A38" s="10"/>
      <c r="B38" s="2"/>
      <c r="C38" s="10"/>
      <c r="D38" s="10"/>
      <c r="E38" s="2"/>
      <c r="F38" s="14"/>
    </row>
    <row r="39" spans="1:8" ht="12.75">
      <c r="A39" s="10" t="s">
        <v>213</v>
      </c>
      <c r="B39" s="2" t="s">
        <v>37</v>
      </c>
      <c r="C39" s="11"/>
      <c r="D39" s="10" t="s">
        <v>38</v>
      </c>
      <c r="E39" s="18" t="s">
        <v>304</v>
      </c>
      <c r="F39" s="14"/>
      <c r="H39" t="s">
        <v>214</v>
      </c>
    </row>
    <row r="40" spans="1:6" ht="12.75">
      <c r="A40" s="10" t="s">
        <v>215</v>
      </c>
      <c r="B40" s="2" t="s">
        <v>216</v>
      </c>
      <c r="C40" s="78">
        <v>190</v>
      </c>
      <c r="D40" s="10" t="s">
        <v>211</v>
      </c>
      <c r="E40" s="11">
        <f>ROUNDUP(C40*1.4,0)</f>
        <v>266</v>
      </c>
      <c r="F40" s="11">
        <f>ROUNDUP(C40*1.3,0)</f>
        <v>247</v>
      </c>
    </row>
    <row r="41" spans="1:11" ht="12.75">
      <c r="A41" s="10" t="s">
        <v>217</v>
      </c>
      <c r="B41" s="2" t="s">
        <v>218</v>
      </c>
      <c r="C41" s="11"/>
      <c r="D41" s="10"/>
      <c r="E41" s="19" t="s">
        <v>304</v>
      </c>
      <c r="F41" s="14"/>
      <c r="H41" t="s">
        <v>219</v>
      </c>
      <c r="K41" s="13"/>
    </row>
    <row r="42" spans="1:8" ht="12.75">
      <c r="A42" s="10" t="s">
        <v>153</v>
      </c>
      <c r="B42" s="2" t="s">
        <v>154</v>
      </c>
      <c r="C42" s="11" t="s">
        <v>144</v>
      </c>
      <c r="D42" s="10" t="s">
        <v>45</v>
      </c>
      <c r="E42" s="19" t="s">
        <v>304</v>
      </c>
      <c r="F42" s="11"/>
      <c r="H42" s="13"/>
    </row>
    <row r="43" spans="1:8" ht="12.75">
      <c r="A43" s="10" t="s">
        <v>155</v>
      </c>
      <c r="B43" s="2" t="s">
        <v>19</v>
      </c>
      <c r="C43" s="11" t="s">
        <v>144</v>
      </c>
      <c r="D43" s="10" t="s">
        <v>20</v>
      </c>
      <c r="E43" s="19" t="s">
        <v>304</v>
      </c>
      <c r="F43" s="11"/>
      <c r="H43" s="13"/>
    </row>
    <row r="44" spans="1:6" ht="12.75">
      <c r="A44" s="15" t="s">
        <v>21</v>
      </c>
      <c r="B44" s="15" t="s">
        <v>22</v>
      </c>
      <c r="C44" s="11">
        <v>448</v>
      </c>
      <c r="D44" s="10" t="s">
        <v>23</v>
      </c>
      <c r="E44" s="11">
        <f>ROUNDUP(C44*1.4,0)</f>
        <v>628</v>
      </c>
      <c r="F44" s="11">
        <f>ROUNDUP(C44*1.3,0)</f>
        <v>583</v>
      </c>
    </row>
    <row r="45" spans="1:8" ht="12.75">
      <c r="A45" s="10" t="s">
        <v>24</v>
      </c>
      <c r="B45" s="10" t="s">
        <v>25</v>
      </c>
      <c r="C45" s="78">
        <v>320</v>
      </c>
      <c r="D45" s="10" t="s">
        <v>26</v>
      </c>
      <c r="E45" s="11">
        <f>ROUNDUP(C45*1.4,0)</f>
        <v>448</v>
      </c>
      <c r="F45" s="11">
        <f>ROUNDUP(C45*1.3,0)</f>
        <v>416</v>
      </c>
      <c r="H45" s="20" t="s">
        <v>27</v>
      </c>
    </row>
    <row r="46" spans="1:8" ht="12.75">
      <c r="A46" s="10" t="s">
        <v>28</v>
      </c>
      <c r="B46" s="2" t="s">
        <v>29</v>
      </c>
      <c r="C46" s="78">
        <v>190</v>
      </c>
      <c r="D46" s="10" t="s">
        <v>270</v>
      </c>
      <c r="E46" s="11">
        <f>ROUNDUP(C46*1.4,0)</f>
        <v>266</v>
      </c>
      <c r="F46" s="11">
        <f>ROUNDUP(C46*1.3,0)</f>
        <v>247</v>
      </c>
      <c r="H46" s="13"/>
    </row>
    <row r="47" spans="1:8" ht="12.75">
      <c r="A47" s="10" t="s">
        <v>357</v>
      </c>
      <c r="B47" s="2" t="s">
        <v>358</v>
      </c>
      <c r="C47" s="11" t="s">
        <v>144</v>
      </c>
      <c r="D47" s="10" t="s">
        <v>359</v>
      </c>
      <c r="E47" s="19" t="s">
        <v>304</v>
      </c>
      <c r="F47" s="11"/>
      <c r="H47" s="13"/>
    </row>
    <row r="48" spans="1:8" ht="12.75">
      <c r="A48" s="10" t="s">
        <v>360</v>
      </c>
      <c r="B48" s="2" t="s">
        <v>361</v>
      </c>
      <c r="C48" s="11" t="s">
        <v>144</v>
      </c>
      <c r="D48" s="10" t="s">
        <v>401</v>
      </c>
      <c r="E48" s="19" t="s">
        <v>304</v>
      </c>
      <c r="F48" s="11"/>
      <c r="H48" s="13"/>
    </row>
    <row r="49" spans="1:6" ht="12.75">
      <c r="A49" s="10" t="s">
        <v>362</v>
      </c>
      <c r="B49" s="2" t="s">
        <v>237</v>
      </c>
      <c r="C49" s="11">
        <v>320</v>
      </c>
      <c r="D49" s="10" t="s">
        <v>38</v>
      </c>
      <c r="E49" s="11">
        <f>ROUNDUP(C49*1.4,0)</f>
        <v>448</v>
      </c>
      <c r="F49" s="11">
        <f>ROUNDUP(C49*1.3,0)</f>
        <v>416</v>
      </c>
    </row>
    <row r="50" spans="1:6" ht="12.75">
      <c r="A50" s="15" t="s">
        <v>238</v>
      </c>
      <c r="B50" s="15" t="s">
        <v>239</v>
      </c>
      <c r="C50" s="11">
        <v>192</v>
      </c>
      <c r="D50" s="10" t="s">
        <v>270</v>
      </c>
      <c r="E50" s="11">
        <f>ROUNDUP(C50*1.4,0)</f>
        <v>269</v>
      </c>
      <c r="F50" s="11">
        <f>ROUNDUP(C50*1.3,0)</f>
        <v>250</v>
      </c>
    </row>
    <row r="51" spans="1:8" ht="12.75">
      <c r="A51" s="15" t="s">
        <v>436</v>
      </c>
      <c r="B51" s="15" t="s">
        <v>437</v>
      </c>
      <c r="C51" s="11"/>
      <c r="D51" s="10" t="s">
        <v>438</v>
      </c>
      <c r="E51" s="19" t="s">
        <v>304</v>
      </c>
      <c r="F51" s="11"/>
      <c r="H51" s="13"/>
    </row>
    <row r="52" spans="1:8" ht="12.75">
      <c r="A52" s="15" t="s">
        <v>439</v>
      </c>
      <c r="B52" s="15" t="s">
        <v>440</v>
      </c>
      <c r="C52" s="11">
        <v>300</v>
      </c>
      <c r="D52" s="10" t="s">
        <v>438</v>
      </c>
      <c r="E52" s="11">
        <f>ROUNDUP(C52*1.4,0)</f>
        <v>420</v>
      </c>
      <c r="F52" s="11">
        <f>ROUNDUP(C52*1.3,0)</f>
        <v>390</v>
      </c>
      <c r="H52" s="13"/>
    </row>
    <row r="53" spans="1:6" ht="12.75">
      <c r="A53" s="10" t="s">
        <v>441</v>
      </c>
      <c r="B53" s="2" t="s">
        <v>442</v>
      </c>
      <c r="C53" s="78">
        <v>430</v>
      </c>
      <c r="D53" s="10" t="s">
        <v>443</v>
      </c>
      <c r="E53" s="11">
        <f>ROUNDUP(C53*1.4,0)</f>
        <v>602</v>
      </c>
      <c r="F53" s="11">
        <f>ROUNDUP(C53*1.3,0)</f>
        <v>559</v>
      </c>
    </row>
    <row r="54" spans="1:9" ht="12.75">
      <c r="A54" s="15" t="s">
        <v>444</v>
      </c>
      <c r="B54" s="15" t="s">
        <v>245</v>
      </c>
      <c r="C54" s="11" t="s">
        <v>144</v>
      </c>
      <c r="D54" s="10" t="s">
        <v>246</v>
      </c>
      <c r="E54" s="19" t="s">
        <v>304</v>
      </c>
      <c r="F54" s="11"/>
      <c r="H54" t="s">
        <v>219</v>
      </c>
      <c r="I54" s="13"/>
    </row>
    <row r="55" spans="1:8" ht="12.75">
      <c r="A55" s="15" t="s">
        <v>247</v>
      </c>
      <c r="B55" s="15" t="s">
        <v>449</v>
      </c>
      <c r="C55" s="78">
        <v>600</v>
      </c>
      <c r="D55" s="10" t="s">
        <v>450</v>
      </c>
      <c r="E55" s="11">
        <f>ROUNDUP(C55*1.4,0)</f>
        <v>840</v>
      </c>
      <c r="F55" s="11">
        <f>ROUNDUP(C55*1.3,0)</f>
        <v>780</v>
      </c>
      <c r="H55" s="13" t="s">
        <v>451</v>
      </c>
    </row>
    <row r="56" spans="1:8" ht="12.75">
      <c r="A56" s="15" t="s">
        <v>452</v>
      </c>
      <c r="B56" s="15" t="s">
        <v>641</v>
      </c>
      <c r="C56" s="11">
        <v>330</v>
      </c>
      <c r="D56" s="10" t="s">
        <v>270</v>
      </c>
      <c r="E56" s="11">
        <f>ROUNDUP(C56*1.4,0)</f>
        <v>462</v>
      </c>
      <c r="F56" s="11">
        <f>ROUNDUP(C56*1.3,0)</f>
        <v>429</v>
      </c>
      <c r="H56" t="s">
        <v>375</v>
      </c>
    </row>
    <row r="57" spans="1:8" s="16" customFormat="1" ht="12.75">
      <c r="A57" s="10" t="s">
        <v>376</v>
      </c>
      <c r="B57" s="10" t="s">
        <v>377</v>
      </c>
      <c r="C57" s="11">
        <v>99</v>
      </c>
      <c r="D57" s="10" t="s">
        <v>378</v>
      </c>
      <c r="E57" s="11">
        <f>ROUNDUP(C57*1.4,0)</f>
        <v>139</v>
      </c>
      <c r="F57" s="11">
        <f>ROUNDUP(C57*1.3,0)</f>
        <v>129</v>
      </c>
      <c r="H57" s="16" t="s">
        <v>379</v>
      </c>
    </row>
    <row r="58" spans="1:8" s="16" customFormat="1" ht="12.75">
      <c r="A58" s="15" t="s">
        <v>380</v>
      </c>
      <c r="B58" s="15" t="s">
        <v>381</v>
      </c>
      <c r="C58" s="82">
        <v>640</v>
      </c>
      <c r="D58" s="10" t="s">
        <v>38</v>
      </c>
      <c r="E58" s="11">
        <f>ROUNDUP(C58*1.4,0)</f>
        <v>896</v>
      </c>
      <c r="F58" s="11">
        <f>ROUNDUP(C58*1.3,0)</f>
        <v>832</v>
      </c>
      <c r="G58" s="16" t="s">
        <v>194</v>
      </c>
      <c r="H58" s="16" t="s">
        <v>195</v>
      </c>
    </row>
    <row r="59" spans="1:6" s="16" customFormat="1" ht="12.75">
      <c r="A59" s="15" t="s">
        <v>196</v>
      </c>
      <c r="B59" s="15" t="s">
        <v>197</v>
      </c>
      <c r="C59" s="11">
        <v>640</v>
      </c>
      <c r="D59" s="10"/>
      <c r="E59" s="11">
        <f>ROUNDUP(C59*1.4,0)</f>
        <v>896</v>
      </c>
      <c r="F59" s="11">
        <f>ROUNDUP(C59*1.3,0)</f>
        <v>832</v>
      </c>
    </row>
    <row r="60" spans="1:6" s="16" customFormat="1" ht="12.75">
      <c r="A60" s="15" t="s">
        <v>198</v>
      </c>
      <c r="B60" s="15" t="s">
        <v>199</v>
      </c>
      <c r="C60" s="11" t="s">
        <v>144</v>
      </c>
      <c r="D60" s="10" t="s">
        <v>270</v>
      </c>
      <c r="E60" s="19" t="s">
        <v>304</v>
      </c>
      <c r="F60" s="11"/>
    </row>
    <row r="61" spans="1:7" s="16" customFormat="1" ht="12.75">
      <c r="A61" s="15" t="s">
        <v>200</v>
      </c>
      <c r="B61" s="15" t="s">
        <v>201</v>
      </c>
      <c r="C61" s="11">
        <v>448</v>
      </c>
      <c r="D61" s="10" t="s">
        <v>270</v>
      </c>
      <c r="E61" s="11">
        <f aca="true" t="shared" si="0" ref="E61:E85">ROUNDUP(C61*1.4,0)</f>
        <v>628</v>
      </c>
      <c r="F61" s="11">
        <f aca="true" t="shared" si="1" ref="F61:F85">ROUNDUP(C61*1.3,0)</f>
        <v>583</v>
      </c>
      <c r="G61" s="16" t="s">
        <v>202</v>
      </c>
    </row>
    <row r="62" spans="1:7" s="16" customFormat="1" ht="12.75">
      <c r="A62" s="15" t="s">
        <v>62</v>
      </c>
      <c r="B62" s="15" t="s">
        <v>63</v>
      </c>
      <c r="C62" s="78">
        <v>600</v>
      </c>
      <c r="D62" s="10"/>
      <c r="E62" s="11">
        <f t="shared" si="0"/>
        <v>840</v>
      </c>
      <c r="F62" s="11">
        <f t="shared" si="1"/>
        <v>780</v>
      </c>
      <c r="G62" s="16" t="s">
        <v>64</v>
      </c>
    </row>
    <row r="63" spans="1:8" s="16" customFormat="1" ht="12.75">
      <c r="A63" s="15" t="s">
        <v>32</v>
      </c>
      <c r="B63" s="15" t="s">
        <v>159</v>
      </c>
      <c r="C63" s="11">
        <v>320</v>
      </c>
      <c r="D63" s="10" t="s">
        <v>160</v>
      </c>
      <c r="E63" s="11">
        <f t="shared" si="0"/>
        <v>448</v>
      </c>
      <c r="F63" s="11">
        <f t="shared" si="1"/>
        <v>416</v>
      </c>
      <c r="G63" s="16" t="s">
        <v>161</v>
      </c>
      <c r="H63" s="16" t="s">
        <v>162</v>
      </c>
    </row>
    <row r="64" spans="1:7" s="16" customFormat="1" ht="12.75">
      <c r="A64" s="15" t="s">
        <v>163</v>
      </c>
      <c r="B64" s="15" t="s">
        <v>148</v>
      </c>
      <c r="C64" s="11">
        <v>448</v>
      </c>
      <c r="D64" s="10" t="s">
        <v>160</v>
      </c>
      <c r="E64" s="11">
        <f t="shared" si="0"/>
        <v>628</v>
      </c>
      <c r="F64" s="14">
        <f t="shared" si="1"/>
        <v>583</v>
      </c>
      <c r="G64" s="16" t="s">
        <v>161</v>
      </c>
    </row>
    <row r="65" spans="1:7" s="16" customFormat="1" ht="12.75">
      <c r="A65" s="15" t="s">
        <v>149</v>
      </c>
      <c r="B65" s="15" t="s">
        <v>150</v>
      </c>
      <c r="C65" s="11">
        <v>222</v>
      </c>
      <c r="D65" s="10" t="s">
        <v>151</v>
      </c>
      <c r="E65" s="11">
        <f t="shared" si="0"/>
        <v>311</v>
      </c>
      <c r="F65" s="14">
        <f t="shared" si="1"/>
        <v>289</v>
      </c>
      <c r="G65" s="16" t="s">
        <v>161</v>
      </c>
    </row>
    <row r="66" spans="1:10" s="16" customFormat="1" ht="12.75">
      <c r="A66" s="15" t="s">
        <v>152</v>
      </c>
      <c r="B66" s="15" t="s">
        <v>14</v>
      </c>
      <c r="C66" s="11">
        <v>448</v>
      </c>
      <c r="D66" s="10" t="s">
        <v>246</v>
      </c>
      <c r="E66" s="11">
        <f t="shared" si="0"/>
        <v>628</v>
      </c>
      <c r="F66" s="14">
        <f t="shared" si="1"/>
        <v>583</v>
      </c>
      <c r="G66" s="17" t="s">
        <v>161</v>
      </c>
      <c r="H66" s="17" t="s">
        <v>15</v>
      </c>
      <c r="I66" s="22"/>
      <c r="J66" s="22"/>
    </row>
    <row r="67" spans="1:10" s="16" customFormat="1" ht="12.75">
      <c r="A67" s="10" t="s">
        <v>16</v>
      </c>
      <c r="B67" s="10" t="s">
        <v>17</v>
      </c>
      <c r="C67" s="11">
        <v>448</v>
      </c>
      <c r="D67" s="10" t="s">
        <v>246</v>
      </c>
      <c r="E67" s="11">
        <f t="shared" si="0"/>
        <v>628</v>
      </c>
      <c r="F67" s="14">
        <f t="shared" si="1"/>
        <v>583</v>
      </c>
      <c r="G67" s="17" t="s">
        <v>18</v>
      </c>
      <c r="H67" s="17" t="s">
        <v>474</v>
      </c>
      <c r="I67" s="22"/>
      <c r="J67" s="22"/>
    </row>
    <row r="68" spans="1:10" s="16" customFormat="1" ht="12.75">
      <c r="A68" s="15" t="s">
        <v>475</v>
      </c>
      <c r="B68" s="15" t="s">
        <v>286</v>
      </c>
      <c r="C68" s="11">
        <v>336</v>
      </c>
      <c r="D68" s="10" t="s">
        <v>160</v>
      </c>
      <c r="E68" s="11">
        <f t="shared" si="0"/>
        <v>471</v>
      </c>
      <c r="F68" s="14">
        <f t="shared" si="1"/>
        <v>437</v>
      </c>
      <c r="G68" s="17"/>
      <c r="H68" s="17"/>
      <c r="I68" s="22"/>
      <c r="J68" s="22"/>
    </row>
    <row r="69" spans="1:10" s="16" customFormat="1" ht="12.75">
      <c r="A69" s="10" t="s">
        <v>287</v>
      </c>
      <c r="B69" s="10" t="s">
        <v>288</v>
      </c>
      <c r="C69" s="11">
        <v>364</v>
      </c>
      <c r="D69" s="10"/>
      <c r="E69" s="11">
        <f t="shared" si="0"/>
        <v>510</v>
      </c>
      <c r="F69" s="14">
        <f t="shared" si="1"/>
        <v>474</v>
      </c>
      <c r="G69" s="17"/>
      <c r="H69" s="17"/>
      <c r="I69" s="22"/>
      <c r="J69" s="22"/>
    </row>
    <row r="70" spans="1:10" s="16" customFormat="1" ht="12.75">
      <c r="A70" s="15" t="s">
        <v>289</v>
      </c>
      <c r="B70" s="15" t="s">
        <v>290</v>
      </c>
      <c r="C70" s="11">
        <v>640</v>
      </c>
      <c r="D70" s="10" t="s">
        <v>38</v>
      </c>
      <c r="E70" s="11">
        <f t="shared" si="0"/>
        <v>896</v>
      </c>
      <c r="F70" s="14">
        <f t="shared" si="1"/>
        <v>832</v>
      </c>
      <c r="G70" s="17"/>
      <c r="H70" s="17"/>
      <c r="I70" s="17"/>
      <c r="J70" s="22"/>
    </row>
    <row r="71" spans="1:10" s="16" customFormat="1" ht="12.75">
      <c r="A71" s="15" t="s">
        <v>291</v>
      </c>
      <c r="B71" s="15" t="s">
        <v>292</v>
      </c>
      <c r="C71" s="11">
        <v>448</v>
      </c>
      <c r="D71" s="10" t="s">
        <v>246</v>
      </c>
      <c r="E71" s="11">
        <f t="shared" si="0"/>
        <v>628</v>
      </c>
      <c r="F71" s="14">
        <f t="shared" si="1"/>
        <v>583</v>
      </c>
      <c r="G71" s="17" t="s">
        <v>161</v>
      </c>
      <c r="H71" s="17"/>
      <c r="I71" s="17"/>
      <c r="J71" s="22"/>
    </row>
    <row r="72" spans="1:10" s="16" customFormat="1" ht="12.75">
      <c r="A72" s="10" t="s">
        <v>293</v>
      </c>
      <c r="B72" s="10" t="s">
        <v>294</v>
      </c>
      <c r="C72" s="82">
        <v>512</v>
      </c>
      <c r="D72" s="10" t="s">
        <v>274</v>
      </c>
      <c r="E72" s="11">
        <f t="shared" si="0"/>
        <v>717</v>
      </c>
      <c r="F72" s="14">
        <f t="shared" si="1"/>
        <v>666</v>
      </c>
      <c r="G72" s="17" t="s">
        <v>18</v>
      </c>
      <c r="H72" s="17"/>
      <c r="J72" s="22"/>
    </row>
    <row r="73" spans="1:10" s="16" customFormat="1" ht="12.75">
      <c r="A73" s="15" t="s">
        <v>295</v>
      </c>
      <c r="B73" s="15" t="s">
        <v>296</v>
      </c>
      <c r="C73" s="11">
        <v>289</v>
      </c>
      <c r="D73" s="10" t="s">
        <v>246</v>
      </c>
      <c r="E73" s="11">
        <f t="shared" si="0"/>
        <v>405</v>
      </c>
      <c r="F73" s="14">
        <f t="shared" si="1"/>
        <v>376</v>
      </c>
      <c r="G73" s="17" t="s">
        <v>161</v>
      </c>
      <c r="H73" s="17"/>
      <c r="I73" s="17"/>
      <c r="J73" s="22"/>
    </row>
    <row r="74" spans="1:10" s="16" customFormat="1" ht="12.75">
      <c r="A74" s="15" t="s">
        <v>297</v>
      </c>
      <c r="B74" s="15" t="s">
        <v>298</v>
      </c>
      <c r="C74" s="11">
        <v>291</v>
      </c>
      <c r="D74" s="10" t="s">
        <v>246</v>
      </c>
      <c r="E74" s="11">
        <f t="shared" si="0"/>
        <v>408</v>
      </c>
      <c r="F74" s="14">
        <f t="shared" si="1"/>
        <v>379</v>
      </c>
      <c r="G74" s="17" t="s">
        <v>161</v>
      </c>
      <c r="H74" s="17"/>
      <c r="I74" s="17"/>
      <c r="J74" s="22"/>
    </row>
    <row r="75" spans="1:10" s="16" customFormat="1" ht="12.75">
      <c r="A75" s="15" t="s">
        <v>299</v>
      </c>
      <c r="B75" s="15" t="s">
        <v>300</v>
      </c>
      <c r="C75" s="11">
        <v>291</v>
      </c>
      <c r="D75" s="10" t="s">
        <v>246</v>
      </c>
      <c r="E75" s="11">
        <f t="shared" si="0"/>
        <v>408</v>
      </c>
      <c r="F75" s="14">
        <f t="shared" si="1"/>
        <v>379</v>
      </c>
      <c r="G75" s="17" t="s">
        <v>161</v>
      </c>
      <c r="H75" s="23"/>
      <c r="I75" s="17"/>
      <c r="J75" s="22"/>
    </row>
    <row r="76" spans="1:10" s="16" customFormat="1" ht="12.75">
      <c r="A76" s="15" t="s">
        <v>486</v>
      </c>
      <c r="B76" s="15" t="s">
        <v>487</v>
      </c>
      <c r="C76" s="11">
        <v>291</v>
      </c>
      <c r="D76" s="10" t="s">
        <v>246</v>
      </c>
      <c r="E76" s="11">
        <f t="shared" si="0"/>
        <v>408</v>
      </c>
      <c r="F76" s="14">
        <f t="shared" si="1"/>
        <v>379</v>
      </c>
      <c r="G76" s="17" t="s">
        <v>161</v>
      </c>
      <c r="H76" s="23"/>
      <c r="I76" s="17"/>
      <c r="J76" s="22"/>
    </row>
    <row r="77" spans="1:10" s="16" customFormat="1" ht="12.75">
      <c r="A77" s="15" t="s">
        <v>488</v>
      </c>
      <c r="B77" s="15" t="s">
        <v>489</v>
      </c>
      <c r="C77" s="11">
        <v>448</v>
      </c>
      <c r="D77" s="10" t="s">
        <v>246</v>
      </c>
      <c r="E77" s="11">
        <f t="shared" si="0"/>
        <v>628</v>
      </c>
      <c r="F77" s="14">
        <f t="shared" si="1"/>
        <v>583</v>
      </c>
      <c r="G77" s="17" t="s">
        <v>161</v>
      </c>
      <c r="H77" s="20" t="s">
        <v>490</v>
      </c>
      <c r="I77" s="17"/>
      <c r="J77" s="22"/>
    </row>
    <row r="78" spans="1:10" s="16" customFormat="1" ht="12.75">
      <c r="A78" s="15" t="s">
        <v>307</v>
      </c>
      <c r="B78" s="15" t="s">
        <v>308</v>
      </c>
      <c r="C78" s="11">
        <v>291</v>
      </c>
      <c r="D78" s="10" t="s">
        <v>309</v>
      </c>
      <c r="E78" s="11">
        <f t="shared" si="0"/>
        <v>408</v>
      </c>
      <c r="F78" s="14">
        <f t="shared" si="1"/>
        <v>379</v>
      </c>
      <c r="G78" s="17" t="s">
        <v>64</v>
      </c>
      <c r="H78" s="20" t="s">
        <v>310</v>
      </c>
      <c r="I78" s="17"/>
      <c r="J78" s="22"/>
    </row>
    <row r="79" spans="1:10" s="16" customFormat="1" ht="12.75">
      <c r="A79" s="10" t="s">
        <v>311</v>
      </c>
      <c r="B79" s="10" t="s">
        <v>312</v>
      </c>
      <c r="C79" s="11">
        <v>448</v>
      </c>
      <c r="D79" s="10" t="s">
        <v>246</v>
      </c>
      <c r="E79" s="11">
        <f t="shared" si="0"/>
        <v>628</v>
      </c>
      <c r="F79" s="14">
        <f t="shared" si="1"/>
        <v>583</v>
      </c>
      <c r="G79" s="17" t="s">
        <v>161</v>
      </c>
      <c r="H79" s="20" t="s">
        <v>318</v>
      </c>
      <c r="I79" s="17"/>
      <c r="J79" s="22"/>
    </row>
    <row r="80" spans="1:10" s="16" customFormat="1" ht="12.75">
      <c r="A80" s="10" t="s">
        <v>319</v>
      </c>
      <c r="B80" s="10" t="s">
        <v>132</v>
      </c>
      <c r="C80" s="11">
        <v>448</v>
      </c>
      <c r="D80" s="10" t="s">
        <v>133</v>
      </c>
      <c r="E80" s="11">
        <f t="shared" si="0"/>
        <v>628</v>
      </c>
      <c r="F80" s="14">
        <f t="shared" si="1"/>
        <v>583</v>
      </c>
      <c r="G80" s="17" t="s">
        <v>161</v>
      </c>
      <c r="H80" s="20" t="s">
        <v>134</v>
      </c>
      <c r="I80" s="17"/>
      <c r="J80" s="22"/>
    </row>
    <row r="81" spans="1:10" s="16" customFormat="1" ht="12.75">
      <c r="A81" s="10" t="s">
        <v>135</v>
      </c>
      <c r="B81" s="10" t="s">
        <v>136</v>
      </c>
      <c r="C81" s="11">
        <v>471</v>
      </c>
      <c r="D81" s="10" t="s">
        <v>208</v>
      </c>
      <c r="E81" s="11">
        <f t="shared" si="0"/>
        <v>660</v>
      </c>
      <c r="F81" s="14">
        <f t="shared" si="1"/>
        <v>613</v>
      </c>
      <c r="G81" s="17" t="s">
        <v>137</v>
      </c>
      <c r="H81" s="20" t="s">
        <v>30</v>
      </c>
      <c r="I81" s="17"/>
      <c r="J81" s="22"/>
    </row>
    <row r="82" spans="1:10" s="16" customFormat="1" ht="12.75">
      <c r="A82" s="10" t="s">
        <v>31</v>
      </c>
      <c r="B82" s="10" t="s">
        <v>143</v>
      </c>
      <c r="C82" s="11">
        <v>334</v>
      </c>
      <c r="D82" s="10" t="s">
        <v>160</v>
      </c>
      <c r="E82" s="11">
        <f t="shared" si="0"/>
        <v>468</v>
      </c>
      <c r="F82" s="14">
        <f t="shared" si="1"/>
        <v>435</v>
      </c>
      <c r="G82" s="17" t="s">
        <v>137</v>
      </c>
      <c r="H82" s="20" t="s">
        <v>334</v>
      </c>
      <c r="I82" s="17"/>
      <c r="J82" s="22"/>
    </row>
    <row r="83" spans="1:10" s="16" customFormat="1" ht="12.75">
      <c r="A83" s="10" t="s">
        <v>335</v>
      </c>
      <c r="B83" s="10" t="s">
        <v>336</v>
      </c>
      <c r="C83" s="11">
        <v>448</v>
      </c>
      <c r="D83" s="10" t="s">
        <v>246</v>
      </c>
      <c r="E83" s="11">
        <f t="shared" si="0"/>
        <v>628</v>
      </c>
      <c r="F83" s="14">
        <f t="shared" si="1"/>
        <v>583</v>
      </c>
      <c r="G83" s="17" t="s">
        <v>137</v>
      </c>
      <c r="H83" s="20" t="s">
        <v>527</v>
      </c>
      <c r="I83" s="17"/>
      <c r="J83" s="22"/>
    </row>
    <row r="84" spans="1:10" s="16" customFormat="1" ht="12.75">
      <c r="A84" s="10" t="s">
        <v>528</v>
      </c>
      <c r="B84" s="10" t="s">
        <v>529</v>
      </c>
      <c r="C84" s="11">
        <v>448</v>
      </c>
      <c r="D84" s="10" t="s">
        <v>359</v>
      </c>
      <c r="E84" s="11">
        <f t="shared" si="0"/>
        <v>628</v>
      </c>
      <c r="F84" s="14">
        <f t="shared" si="1"/>
        <v>583</v>
      </c>
      <c r="G84" s="17" t="s">
        <v>137</v>
      </c>
      <c r="H84" s="20" t="s">
        <v>530</v>
      </c>
      <c r="I84" s="17"/>
      <c r="J84" s="22"/>
    </row>
    <row r="85" spans="1:10" s="16" customFormat="1" ht="12.75">
      <c r="A85" s="10" t="s">
        <v>3646</v>
      </c>
      <c r="B85" s="10" t="s">
        <v>3647</v>
      </c>
      <c r="C85" s="11">
        <v>496</v>
      </c>
      <c r="D85" s="10" t="s">
        <v>3648</v>
      </c>
      <c r="E85" s="11">
        <f t="shared" si="0"/>
        <v>695</v>
      </c>
      <c r="F85" s="14">
        <f t="shared" si="1"/>
        <v>645</v>
      </c>
      <c r="G85" s="17" t="s">
        <v>137</v>
      </c>
      <c r="H85" s="20"/>
      <c r="I85" s="17"/>
      <c r="J85" s="22"/>
    </row>
    <row r="86" spans="1:10" s="16" customFormat="1" ht="12.75">
      <c r="A86" s="10" t="s">
        <v>6</v>
      </c>
      <c r="B86" s="10" t="s">
        <v>7</v>
      </c>
      <c r="C86" s="11">
        <v>1088</v>
      </c>
      <c r="D86" s="10" t="s">
        <v>187</v>
      </c>
      <c r="E86" s="11">
        <f>ROUNDUP(C86*1.4,0)</f>
        <v>1524</v>
      </c>
      <c r="F86" s="14">
        <f>ROUNDUP(C86*1.3,0)</f>
        <v>1415</v>
      </c>
      <c r="G86" s="17" t="s">
        <v>8</v>
      </c>
      <c r="H86" s="20"/>
      <c r="I86" s="17"/>
      <c r="J86" s="22"/>
    </row>
    <row r="87" spans="1:10" s="16" customFormat="1" ht="12.75">
      <c r="A87" s="75" t="s">
        <v>3595</v>
      </c>
      <c r="B87" s="75" t="s">
        <v>3596</v>
      </c>
      <c r="C87" s="77">
        <v>420</v>
      </c>
      <c r="D87" s="75" t="s">
        <v>3598</v>
      </c>
      <c r="E87" s="77">
        <f>ROUNDUP(C87*1.4,0)</f>
        <v>588</v>
      </c>
      <c r="F87" s="76">
        <f>ROUNDUP(C87*1.3,0)</f>
        <v>546</v>
      </c>
      <c r="G87" s="17" t="s">
        <v>3599</v>
      </c>
      <c r="H87" s="20"/>
      <c r="I87" s="17"/>
      <c r="J87" s="22"/>
    </row>
    <row r="88" spans="1:10" s="16" customFormat="1" ht="12.75">
      <c r="A88" s="75" t="s">
        <v>3597</v>
      </c>
      <c r="B88" s="75" t="s">
        <v>33</v>
      </c>
      <c r="C88" s="77">
        <v>330</v>
      </c>
      <c r="D88" s="75" t="s">
        <v>3600</v>
      </c>
      <c r="E88" s="77">
        <f>ROUNDUP(C88*1.4,0)</f>
        <v>462</v>
      </c>
      <c r="F88" s="76">
        <f>ROUNDUP(C88*1.3,0)</f>
        <v>429</v>
      </c>
      <c r="G88" s="17" t="s">
        <v>3601</v>
      </c>
      <c r="H88" s="20"/>
      <c r="I88" s="17"/>
      <c r="J88" s="22"/>
    </row>
    <row r="89" spans="1:10" s="16" customFormat="1" ht="12.75">
      <c r="A89" s="75" t="s">
        <v>35</v>
      </c>
      <c r="B89" s="75" t="s">
        <v>36</v>
      </c>
      <c r="C89" s="77">
        <v>330</v>
      </c>
      <c r="D89" s="75" t="s">
        <v>3600</v>
      </c>
      <c r="E89" s="77">
        <f>ROUNDUP(C89*1.4,0)</f>
        <v>462</v>
      </c>
      <c r="F89" s="76">
        <f>ROUNDUP(C89*1.3,0)</f>
        <v>429</v>
      </c>
      <c r="G89" s="17"/>
      <c r="H89" s="20"/>
      <c r="I89" s="17"/>
      <c r="J89" s="22"/>
    </row>
    <row r="90" spans="1:6" ht="12.75">
      <c r="A90" s="10"/>
      <c r="B90" s="2"/>
      <c r="C90" s="10"/>
      <c r="D90" s="10"/>
      <c r="E90" s="2"/>
      <c r="F90" s="14"/>
    </row>
    <row r="91" spans="1:6" ht="12.75">
      <c r="A91" s="10"/>
      <c r="B91" s="4" t="s">
        <v>343</v>
      </c>
      <c r="C91" s="10"/>
      <c r="D91" s="10"/>
      <c r="E91" s="2"/>
      <c r="F91" s="14"/>
    </row>
    <row r="92" spans="1:6" ht="12.75">
      <c r="A92" s="10"/>
      <c r="B92" s="2"/>
      <c r="C92" s="10"/>
      <c r="D92" s="10"/>
      <c r="E92" s="2"/>
      <c r="F92" s="14"/>
    </row>
    <row r="93" spans="1:6" ht="12.75">
      <c r="A93" s="10" t="s">
        <v>344</v>
      </c>
      <c r="B93" s="2" t="s">
        <v>345</v>
      </c>
      <c r="C93" s="11" t="s">
        <v>3574</v>
      </c>
      <c r="D93" s="10"/>
      <c r="E93" s="18" t="s">
        <v>304</v>
      </c>
      <c r="F93" s="14"/>
    </row>
    <row r="94" spans="1:7" ht="12.75">
      <c r="A94" s="10" t="s">
        <v>534</v>
      </c>
      <c r="B94" s="2" t="s">
        <v>216</v>
      </c>
      <c r="C94" s="11">
        <v>80</v>
      </c>
      <c r="D94" s="10"/>
      <c r="E94" s="11">
        <f>ROUNDUP(C94*1.4,0)</f>
        <v>112</v>
      </c>
      <c r="F94" s="14">
        <f>ROUNDUP(C94*1.3,0)</f>
        <v>104</v>
      </c>
      <c r="G94" s="16"/>
    </row>
    <row r="95" spans="1:7" ht="12.75">
      <c r="A95" s="10" t="s">
        <v>535</v>
      </c>
      <c r="B95" s="2" t="s">
        <v>218</v>
      </c>
      <c r="C95" s="11">
        <v>80</v>
      </c>
      <c r="D95" s="10"/>
      <c r="E95" s="11">
        <f>ROUNDUP(C95*1.4,0)</f>
        <v>112</v>
      </c>
      <c r="F95" s="14">
        <f>ROUNDUP(C95*1.3,0)</f>
        <v>104</v>
      </c>
      <c r="G95" s="16"/>
    </row>
    <row r="96" spans="1:7" ht="12.75">
      <c r="A96" s="10" t="s">
        <v>536</v>
      </c>
      <c r="B96" s="2" t="s">
        <v>349</v>
      </c>
      <c r="C96" s="11" t="s">
        <v>144</v>
      </c>
      <c r="D96" s="10"/>
      <c r="E96" s="19" t="s">
        <v>304</v>
      </c>
      <c r="F96" s="14"/>
      <c r="G96" s="16"/>
    </row>
    <row r="97" spans="1:7" ht="12.75">
      <c r="A97" s="10" t="s">
        <v>350</v>
      </c>
      <c r="B97" s="2" t="s">
        <v>19</v>
      </c>
      <c r="C97" s="11">
        <v>80</v>
      </c>
      <c r="D97" s="10"/>
      <c r="E97" s="11">
        <f aca="true" t="shared" si="2" ref="E97:E122">ROUNDUP(C97*1.4,0)</f>
        <v>112</v>
      </c>
      <c r="F97" s="14">
        <f aca="true" t="shared" si="3" ref="F97:F122">ROUNDUP(C97*1.3,0)</f>
        <v>104</v>
      </c>
      <c r="G97" s="16"/>
    </row>
    <row r="98" spans="1:7" ht="12.75">
      <c r="A98" s="10" t="s">
        <v>351</v>
      </c>
      <c r="B98" s="2" t="s">
        <v>352</v>
      </c>
      <c r="C98" s="11">
        <v>80</v>
      </c>
      <c r="D98" s="10"/>
      <c r="E98" s="11">
        <f t="shared" si="2"/>
        <v>112</v>
      </c>
      <c r="F98" s="14">
        <f t="shared" si="3"/>
        <v>104</v>
      </c>
      <c r="G98" s="16"/>
    </row>
    <row r="99" spans="1:7" ht="12.75">
      <c r="A99" s="10" t="s">
        <v>353</v>
      </c>
      <c r="B99" s="2" t="s">
        <v>25</v>
      </c>
      <c r="C99" s="11">
        <v>80</v>
      </c>
      <c r="D99" s="10"/>
      <c r="E99" s="11">
        <f t="shared" si="2"/>
        <v>112</v>
      </c>
      <c r="F99" s="14">
        <f t="shared" si="3"/>
        <v>104</v>
      </c>
      <c r="G99" s="16"/>
    </row>
    <row r="100" spans="1:7" ht="12.75">
      <c r="A100" s="10" t="s">
        <v>354</v>
      </c>
      <c r="B100" s="2" t="s">
        <v>29</v>
      </c>
      <c r="C100" s="11">
        <v>80</v>
      </c>
      <c r="D100" s="10"/>
      <c r="E100" s="11">
        <f t="shared" si="2"/>
        <v>112</v>
      </c>
      <c r="F100" s="14">
        <f t="shared" si="3"/>
        <v>104</v>
      </c>
      <c r="G100" s="16"/>
    </row>
    <row r="101" spans="1:7" ht="12.75">
      <c r="A101" s="10" t="s">
        <v>355</v>
      </c>
      <c r="B101" s="2" t="s">
        <v>358</v>
      </c>
      <c r="C101" s="11">
        <v>80</v>
      </c>
      <c r="D101" s="10"/>
      <c r="E101" s="11">
        <f t="shared" si="2"/>
        <v>112</v>
      </c>
      <c r="F101" s="14">
        <f t="shared" si="3"/>
        <v>104</v>
      </c>
      <c r="G101" s="16"/>
    </row>
    <row r="102" spans="1:7" ht="12.75">
      <c r="A102" s="10" t="s">
        <v>356</v>
      </c>
      <c r="B102" s="2" t="s">
        <v>544</v>
      </c>
      <c r="C102" s="11">
        <v>80</v>
      </c>
      <c r="D102" s="10"/>
      <c r="E102" s="11">
        <f t="shared" si="2"/>
        <v>112</v>
      </c>
      <c r="F102" s="14">
        <f t="shared" si="3"/>
        <v>104</v>
      </c>
      <c r="G102" s="16"/>
    </row>
    <row r="103" spans="1:7" ht="12.75">
      <c r="A103" s="10" t="s">
        <v>545</v>
      </c>
      <c r="B103" s="2" t="s">
        <v>437</v>
      </c>
      <c r="C103" s="11">
        <v>80</v>
      </c>
      <c r="D103" s="10"/>
      <c r="E103" s="11">
        <f t="shared" si="2"/>
        <v>112</v>
      </c>
      <c r="F103" s="14">
        <f t="shared" si="3"/>
        <v>104</v>
      </c>
      <c r="G103" s="16"/>
    </row>
    <row r="104" spans="1:7" ht="12.75">
      <c r="A104" s="10" t="s">
        <v>546</v>
      </c>
      <c r="B104" s="2" t="s">
        <v>440</v>
      </c>
      <c r="C104" s="11">
        <v>80</v>
      </c>
      <c r="D104" s="10"/>
      <c r="E104" s="11">
        <f t="shared" si="2"/>
        <v>112</v>
      </c>
      <c r="F104" s="14">
        <f t="shared" si="3"/>
        <v>104</v>
      </c>
      <c r="G104" s="16"/>
    </row>
    <row r="105" spans="1:7" ht="12.75">
      <c r="A105" s="10" t="s">
        <v>547</v>
      </c>
      <c r="B105" s="2" t="s">
        <v>641</v>
      </c>
      <c r="C105" s="11">
        <v>80</v>
      </c>
      <c r="D105" s="10"/>
      <c r="E105" s="11">
        <f t="shared" si="2"/>
        <v>112</v>
      </c>
      <c r="F105" s="14">
        <f t="shared" si="3"/>
        <v>104</v>
      </c>
      <c r="G105" s="16"/>
    </row>
    <row r="106" spans="1:7" ht="12.75">
      <c r="A106" s="10" t="s">
        <v>548</v>
      </c>
      <c r="B106" s="2" t="s">
        <v>549</v>
      </c>
      <c r="C106" s="11">
        <v>80</v>
      </c>
      <c r="D106" s="10"/>
      <c r="E106" s="11">
        <f t="shared" si="2"/>
        <v>112</v>
      </c>
      <c r="F106" s="14">
        <f t="shared" si="3"/>
        <v>104</v>
      </c>
      <c r="G106" s="16"/>
    </row>
    <row r="107" spans="1:7" ht="12.75">
      <c r="A107" s="10" t="s">
        <v>550</v>
      </c>
      <c r="B107" s="2" t="s">
        <v>442</v>
      </c>
      <c r="C107" s="11">
        <v>80</v>
      </c>
      <c r="D107" s="10"/>
      <c r="E107" s="11">
        <f t="shared" si="2"/>
        <v>112</v>
      </c>
      <c r="F107" s="14">
        <f t="shared" si="3"/>
        <v>104</v>
      </c>
      <c r="G107" s="16"/>
    </row>
    <row r="108" spans="1:6" s="16" customFormat="1" ht="12.75">
      <c r="A108" s="10" t="s">
        <v>551</v>
      </c>
      <c r="B108" s="10" t="s">
        <v>552</v>
      </c>
      <c r="C108" s="11">
        <v>80</v>
      </c>
      <c r="D108" s="10"/>
      <c r="E108" s="11">
        <f t="shared" si="2"/>
        <v>112</v>
      </c>
      <c r="F108" s="14">
        <f t="shared" si="3"/>
        <v>104</v>
      </c>
    </row>
    <row r="109" spans="1:6" s="16" customFormat="1" ht="12.75">
      <c r="A109" s="10" t="s">
        <v>65</v>
      </c>
      <c r="B109" s="10" t="s">
        <v>66</v>
      </c>
      <c r="C109" s="11">
        <v>80</v>
      </c>
      <c r="D109" s="10"/>
      <c r="E109" s="11">
        <f t="shared" si="2"/>
        <v>112</v>
      </c>
      <c r="F109" s="14">
        <f t="shared" si="3"/>
        <v>104</v>
      </c>
    </row>
    <row r="110" spans="1:7" ht="12.75">
      <c r="A110" s="2" t="s">
        <v>67</v>
      </c>
      <c r="B110" s="2" t="s">
        <v>68</v>
      </c>
      <c r="C110" s="11">
        <v>80</v>
      </c>
      <c r="D110" s="10"/>
      <c r="E110" s="11">
        <f t="shared" si="2"/>
        <v>112</v>
      </c>
      <c r="F110" s="14">
        <f t="shared" si="3"/>
        <v>104</v>
      </c>
      <c r="G110" s="16"/>
    </row>
    <row r="111" spans="1:7" ht="12.75">
      <c r="A111" s="10" t="s">
        <v>69</v>
      </c>
      <c r="B111" s="10" t="s">
        <v>381</v>
      </c>
      <c r="C111" s="11">
        <v>80</v>
      </c>
      <c r="D111" s="10"/>
      <c r="E111" s="11">
        <f t="shared" si="2"/>
        <v>112</v>
      </c>
      <c r="F111" s="14">
        <f t="shared" si="3"/>
        <v>104</v>
      </c>
      <c r="G111" s="16"/>
    </row>
    <row r="112" spans="1:7" ht="12.75">
      <c r="A112" s="10" t="s">
        <v>70</v>
      </c>
      <c r="B112" s="10" t="s">
        <v>71</v>
      </c>
      <c r="C112" s="11">
        <v>80</v>
      </c>
      <c r="D112" s="10"/>
      <c r="E112" s="11">
        <f t="shared" si="2"/>
        <v>112</v>
      </c>
      <c r="F112" s="14">
        <f t="shared" si="3"/>
        <v>104</v>
      </c>
      <c r="G112" s="16"/>
    </row>
    <row r="113" spans="1:10" ht="12.75">
      <c r="A113" s="10" t="s">
        <v>72</v>
      </c>
      <c r="B113" s="10" t="s">
        <v>14</v>
      </c>
      <c r="C113" s="11">
        <v>80</v>
      </c>
      <c r="D113" s="10"/>
      <c r="E113" s="11">
        <f t="shared" si="2"/>
        <v>112</v>
      </c>
      <c r="F113" s="14">
        <f t="shared" si="3"/>
        <v>104</v>
      </c>
      <c r="G113" s="22"/>
      <c r="H113" s="13"/>
      <c r="I113" s="13"/>
      <c r="J113" s="13"/>
    </row>
    <row r="114" spans="1:10" ht="12.75">
      <c r="A114" s="10" t="s">
        <v>73</v>
      </c>
      <c r="B114" s="10" t="s">
        <v>245</v>
      </c>
      <c r="C114" s="11">
        <v>80</v>
      </c>
      <c r="D114" s="10"/>
      <c r="E114" s="11">
        <f t="shared" si="2"/>
        <v>112</v>
      </c>
      <c r="F114" s="14">
        <f t="shared" si="3"/>
        <v>104</v>
      </c>
      <c r="G114" s="22"/>
      <c r="H114" s="13"/>
      <c r="I114" s="13"/>
      <c r="J114" s="13"/>
    </row>
    <row r="115" spans="1:10" ht="12.75">
      <c r="A115" s="10" t="s">
        <v>248</v>
      </c>
      <c r="B115" s="10" t="s">
        <v>286</v>
      </c>
      <c r="C115" s="11">
        <v>80</v>
      </c>
      <c r="D115" s="10"/>
      <c r="E115" s="11">
        <f t="shared" si="2"/>
        <v>112</v>
      </c>
      <c r="F115" s="14">
        <f t="shared" si="3"/>
        <v>104</v>
      </c>
      <c r="G115" s="22"/>
      <c r="H115" s="13"/>
      <c r="I115" s="13"/>
      <c r="J115" s="13"/>
    </row>
    <row r="116" spans="1:10" ht="12.75">
      <c r="A116" s="10" t="s">
        <v>249</v>
      </c>
      <c r="B116" s="10" t="s">
        <v>290</v>
      </c>
      <c r="C116" s="11">
        <v>80</v>
      </c>
      <c r="D116" s="10"/>
      <c r="E116" s="11">
        <f t="shared" si="2"/>
        <v>112</v>
      </c>
      <c r="F116" s="14">
        <f t="shared" si="3"/>
        <v>104</v>
      </c>
      <c r="G116" s="22"/>
      <c r="H116" s="17"/>
      <c r="I116" s="13"/>
      <c r="J116" s="13"/>
    </row>
    <row r="117" spans="1:10" ht="12.75">
      <c r="A117" s="10" t="s">
        <v>250</v>
      </c>
      <c r="B117" s="10" t="s">
        <v>292</v>
      </c>
      <c r="C117" s="11">
        <v>80</v>
      </c>
      <c r="D117" s="10"/>
      <c r="E117" s="11">
        <f t="shared" si="2"/>
        <v>112</v>
      </c>
      <c r="F117" s="14">
        <f t="shared" si="3"/>
        <v>104</v>
      </c>
      <c r="G117" s="22"/>
      <c r="H117" s="17"/>
      <c r="I117" s="13"/>
      <c r="J117" s="13"/>
    </row>
    <row r="118" spans="1:10" ht="12.75">
      <c r="A118" s="10" t="s">
        <v>251</v>
      </c>
      <c r="B118" s="10" t="s">
        <v>294</v>
      </c>
      <c r="C118" s="11">
        <v>80</v>
      </c>
      <c r="D118" s="10"/>
      <c r="E118" s="11">
        <f t="shared" si="2"/>
        <v>112</v>
      </c>
      <c r="F118" s="14">
        <f t="shared" si="3"/>
        <v>104</v>
      </c>
      <c r="G118" s="22"/>
      <c r="H118" s="17"/>
      <c r="I118" s="13"/>
      <c r="J118" s="13"/>
    </row>
    <row r="119" spans="1:10" ht="12.75">
      <c r="A119" s="10" t="s">
        <v>252</v>
      </c>
      <c r="B119" s="10" t="s">
        <v>298</v>
      </c>
      <c r="C119" s="11">
        <v>80</v>
      </c>
      <c r="D119" s="10"/>
      <c r="E119" s="11">
        <f t="shared" si="2"/>
        <v>112</v>
      </c>
      <c r="F119" s="14">
        <f t="shared" si="3"/>
        <v>104</v>
      </c>
      <c r="G119" s="22"/>
      <c r="H119" s="17"/>
      <c r="I119" s="13"/>
      <c r="J119" s="13"/>
    </row>
    <row r="120" spans="1:10" ht="12.75">
      <c r="A120" s="10" t="s">
        <v>253</v>
      </c>
      <c r="B120" s="10" t="s">
        <v>489</v>
      </c>
      <c r="C120" s="11">
        <v>80</v>
      </c>
      <c r="D120" s="10"/>
      <c r="E120" s="11">
        <f t="shared" si="2"/>
        <v>112</v>
      </c>
      <c r="F120" s="14">
        <f t="shared" si="3"/>
        <v>104</v>
      </c>
      <c r="G120" s="22"/>
      <c r="H120" s="17"/>
      <c r="I120" s="13"/>
      <c r="J120" s="13"/>
    </row>
    <row r="121" spans="1:10" ht="12.75">
      <c r="A121" s="10" t="s">
        <v>254</v>
      </c>
      <c r="B121" s="10" t="s">
        <v>110</v>
      </c>
      <c r="C121" s="11">
        <v>80</v>
      </c>
      <c r="D121" s="10"/>
      <c r="E121" s="11">
        <f t="shared" si="2"/>
        <v>112</v>
      </c>
      <c r="F121" s="14">
        <f t="shared" si="3"/>
        <v>104</v>
      </c>
      <c r="G121" s="22"/>
      <c r="H121" s="17"/>
      <c r="I121" s="13"/>
      <c r="J121" s="13"/>
    </row>
    <row r="122" spans="1:10" ht="12.75">
      <c r="A122" s="10" t="s">
        <v>111</v>
      </c>
      <c r="B122" s="10" t="s">
        <v>132</v>
      </c>
      <c r="C122" s="11">
        <v>80</v>
      </c>
      <c r="D122" s="10"/>
      <c r="E122" s="11">
        <f t="shared" si="2"/>
        <v>112</v>
      </c>
      <c r="F122" s="14">
        <f t="shared" si="3"/>
        <v>104</v>
      </c>
      <c r="G122" s="22"/>
      <c r="H122" s="17"/>
      <c r="I122" s="13"/>
      <c r="J122" s="13"/>
    </row>
    <row r="123" spans="1:10" ht="12.75">
      <c r="A123" s="75" t="s">
        <v>9</v>
      </c>
      <c r="B123" s="75" t="s">
        <v>3647</v>
      </c>
      <c r="C123" s="11">
        <v>112</v>
      </c>
      <c r="D123" s="10"/>
      <c r="E123" s="77">
        <f>ROUNDUP(C123*1.4,0)</f>
        <v>157</v>
      </c>
      <c r="F123" s="76">
        <f>ROUNDUP(C123*1.3,0)</f>
        <v>146</v>
      </c>
      <c r="G123" s="22"/>
      <c r="H123" s="17"/>
      <c r="I123" s="13"/>
      <c r="J123" s="13"/>
    </row>
    <row r="124" spans="1:10" ht="12.75">
      <c r="A124" s="75" t="s">
        <v>10</v>
      </c>
      <c r="B124" s="75" t="s">
        <v>7</v>
      </c>
      <c r="C124" s="11">
        <v>112</v>
      </c>
      <c r="D124" s="10"/>
      <c r="E124" s="77">
        <f>ROUNDUP(C124*1.4,0)</f>
        <v>157</v>
      </c>
      <c r="F124" s="76">
        <f>ROUNDUP(C124*1.3,0)</f>
        <v>146</v>
      </c>
      <c r="G124" s="22"/>
      <c r="H124" s="17"/>
      <c r="I124" s="13"/>
      <c r="J124" s="13"/>
    </row>
    <row r="125" spans="1:10" ht="12.75">
      <c r="A125" s="75" t="s">
        <v>3609</v>
      </c>
      <c r="B125" s="75" t="s">
        <v>3596</v>
      </c>
      <c r="C125" s="77">
        <v>75</v>
      </c>
      <c r="D125" s="10"/>
      <c r="E125" s="77">
        <f>ROUNDUP(C125*1.4,0)</f>
        <v>105</v>
      </c>
      <c r="F125" s="76">
        <f>ROUNDUP(C125*1.3,0)</f>
        <v>98</v>
      </c>
      <c r="G125" s="22"/>
      <c r="H125" s="17"/>
      <c r="I125" s="13"/>
      <c r="J125" s="13"/>
    </row>
    <row r="126" spans="1:10" ht="12.75">
      <c r="A126" s="75" t="s">
        <v>3610</v>
      </c>
      <c r="B126" s="75" t="s">
        <v>34</v>
      </c>
      <c r="C126" s="77">
        <v>75</v>
      </c>
      <c r="D126" s="10"/>
      <c r="E126" s="77">
        <f>ROUNDUP(C126*1.4,0)</f>
        <v>105</v>
      </c>
      <c r="F126" s="76">
        <f>ROUNDUP(C126*1.3,0)</f>
        <v>98</v>
      </c>
      <c r="G126" s="22"/>
      <c r="H126" s="17"/>
      <c r="I126" s="13"/>
      <c r="J126" s="13"/>
    </row>
    <row r="127" spans="1:7" ht="12.75">
      <c r="A127" s="2"/>
      <c r="B127" s="2"/>
      <c r="C127" s="11"/>
      <c r="D127" s="10"/>
      <c r="E127" s="11"/>
      <c r="F127" s="14"/>
      <c r="G127" s="16"/>
    </row>
    <row r="128" spans="1:6" ht="12.75">
      <c r="A128" s="2"/>
      <c r="B128" s="4" t="s">
        <v>112</v>
      </c>
      <c r="C128" s="10"/>
      <c r="D128" s="10"/>
      <c r="E128" s="2"/>
      <c r="F128" s="14"/>
    </row>
    <row r="129" spans="1:6" ht="12.75">
      <c r="A129" s="2"/>
      <c r="B129" s="2"/>
      <c r="C129" s="10"/>
      <c r="D129" s="10"/>
      <c r="E129" s="2"/>
      <c r="F129" s="14"/>
    </row>
    <row r="130" spans="1:6" ht="12.75">
      <c r="A130" s="10" t="s">
        <v>113</v>
      </c>
      <c r="B130" s="10" t="s">
        <v>114</v>
      </c>
      <c r="C130" s="11">
        <v>300</v>
      </c>
      <c r="D130" s="10" t="s">
        <v>38</v>
      </c>
      <c r="E130" s="11">
        <f aca="true" t="shared" si="4" ref="E130:E141">ROUNDUP(C130*1.4,0)</f>
        <v>420</v>
      </c>
      <c r="F130" s="14">
        <f aca="true" t="shared" si="5" ref="F130:F141">ROUNDUP(C130*1.3,0)</f>
        <v>390</v>
      </c>
    </row>
    <row r="131" spans="1:6" ht="12.75">
      <c r="A131" s="10" t="s">
        <v>115</v>
      </c>
      <c r="B131" s="10" t="s">
        <v>116</v>
      </c>
      <c r="C131" s="11">
        <v>277</v>
      </c>
      <c r="D131" s="10" t="s">
        <v>246</v>
      </c>
      <c r="E131" s="11">
        <f t="shared" si="4"/>
        <v>388</v>
      </c>
      <c r="F131" s="14">
        <f t="shared" si="5"/>
        <v>361</v>
      </c>
    </row>
    <row r="132" spans="1:6" ht="12.75">
      <c r="A132" s="10" t="s">
        <v>117</v>
      </c>
      <c r="B132" s="10" t="s">
        <v>118</v>
      </c>
      <c r="C132" s="78">
        <v>270</v>
      </c>
      <c r="D132" s="10" t="s">
        <v>211</v>
      </c>
      <c r="E132" s="11">
        <f t="shared" si="4"/>
        <v>378</v>
      </c>
      <c r="F132" s="14">
        <f t="shared" si="5"/>
        <v>351</v>
      </c>
    </row>
    <row r="133" spans="1:8" ht="12.75">
      <c r="A133" s="10" t="s">
        <v>259</v>
      </c>
      <c r="B133" s="10" t="s">
        <v>260</v>
      </c>
      <c r="C133" s="11">
        <v>896</v>
      </c>
      <c r="D133" s="10" t="s">
        <v>261</v>
      </c>
      <c r="E133" s="11">
        <f t="shared" si="4"/>
        <v>1255</v>
      </c>
      <c r="F133" s="14">
        <f t="shared" si="5"/>
        <v>1165</v>
      </c>
      <c r="H133" t="s">
        <v>262</v>
      </c>
    </row>
    <row r="134" spans="1:6" ht="12.75">
      <c r="A134" s="10" t="s">
        <v>263</v>
      </c>
      <c r="B134" s="10" t="s">
        <v>264</v>
      </c>
      <c r="C134" s="11">
        <v>448</v>
      </c>
      <c r="D134" s="10" t="s">
        <v>208</v>
      </c>
      <c r="E134" s="11">
        <f t="shared" si="4"/>
        <v>628</v>
      </c>
      <c r="F134" s="14">
        <f t="shared" si="5"/>
        <v>583</v>
      </c>
    </row>
    <row r="135" spans="1:6" ht="12.75">
      <c r="A135" s="10" t="s">
        <v>265</v>
      </c>
      <c r="B135" s="10" t="s">
        <v>572</v>
      </c>
      <c r="C135" s="11">
        <v>896</v>
      </c>
      <c r="D135" s="10" t="s">
        <v>573</v>
      </c>
      <c r="E135" s="11">
        <f t="shared" si="4"/>
        <v>1255</v>
      </c>
      <c r="F135" s="14">
        <f t="shared" si="5"/>
        <v>1165</v>
      </c>
    </row>
    <row r="136" spans="1:7" ht="12.75">
      <c r="A136" s="15" t="s">
        <v>574</v>
      </c>
      <c r="B136" s="15" t="s">
        <v>382</v>
      </c>
      <c r="C136" s="11">
        <v>208</v>
      </c>
      <c r="D136" s="10" t="s">
        <v>383</v>
      </c>
      <c r="E136" s="11">
        <f t="shared" si="4"/>
        <v>292</v>
      </c>
      <c r="F136" s="14">
        <f t="shared" si="5"/>
        <v>271</v>
      </c>
      <c r="G136" t="s">
        <v>64</v>
      </c>
    </row>
    <row r="137" spans="1:7" ht="12.75">
      <c r="A137" s="10" t="s">
        <v>384</v>
      </c>
      <c r="B137" s="10" t="s">
        <v>385</v>
      </c>
      <c r="C137" s="11">
        <v>740</v>
      </c>
      <c r="D137" s="10" t="s">
        <v>386</v>
      </c>
      <c r="E137" s="11">
        <f t="shared" si="4"/>
        <v>1036</v>
      </c>
      <c r="F137" s="14">
        <f t="shared" si="5"/>
        <v>962</v>
      </c>
      <c r="G137" t="s">
        <v>18</v>
      </c>
    </row>
    <row r="138" spans="1:8" ht="12.75">
      <c r="A138" s="15" t="s">
        <v>387</v>
      </c>
      <c r="B138" s="15" t="s">
        <v>388</v>
      </c>
      <c r="C138" s="89">
        <v>990</v>
      </c>
      <c r="D138" s="10" t="s">
        <v>261</v>
      </c>
      <c r="E138" s="11">
        <f t="shared" si="4"/>
        <v>1386</v>
      </c>
      <c r="F138" s="14">
        <f t="shared" si="5"/>
        <v>1287</v>
      </c>
      <c r="H138" s="6"/>
    </row>
    <row r="139" spans="1:8" ht="12.75">
      <c r="A139" s="10" t="s">
        <v>389</v>
      </c>
      <c r="B139" s="10" t="s">
        <v>390</v>
      </c>
      <c r="C139" s="11">
        <v>448</v>
      </c>
      <c r="D139" s="10" t="s">
        <v>208</v>
      </c>
      <c r="E139" s="11">
        <f t="shared" si="4"/>
        <v>628</v>
      </c>
      <c r="F139" s="14">
        <f t="shared" si="5"/>
        <v>583</v>
      </c>
      <c r="G139" t="s">
        <v>18</v>
      </c>
      <c r="H139" s="6"/>
    </row>
    <row r="140" spans="1:8" ht="12.75">
      <c r="A140" s="10" t="s">
        <v>391</v>
      </c>
      <c r="B140" s="10" t="s">
        <v>392</v>
      </c>
      <c r="C140" s="11">
        <v>640</v>
      </c>
      <c r="D140" s="10" t="s">
        <v>26</v>
      </c>
      <c r="E140" s="11">
        <f t="shared" si="4"/>
        <v>896</v>
      </c>
      <c r="F140" s="14">
        <f t="shared" si="5"/>
        <v>832</v>
      </c>
      <c r="G140" t="s">
        <v>64</v>
      </c>
      <c r="H140" s="20" t="s">
        <v>393</v>
      </c>
    </row>
    <row r="141" spans="1:8" ht="12.75">
      <c r="A141" s="10" t="s">
        <v>394</v>
      </c>
      <c r="B141" s="10" t="s">
        <v>395</v>
      </c>
      <c r="C141" s="11">
        <v>1280</v>
      </c>
      <c r="D141" s="10" t="s">
        <v>396</v>
      </c>
      <c r="E141" s="11">
        <f t="shared" si="4"/>
        <v>1792</v>
      </c>
      <c r="F141" s="14">
        <f t="shared" si="5"/>
        <v>1664</v>
      </c>
      <c r="H141" s="20"/>
    </row>
    <row r="142" spans="1:6" ht="10.5" customHeight="1">
      <c r="A142" s="2"/>
      <c r="B142" s="2"/>
      <c r="C142" s="10"/>
      <c r="D142" s="10"/>
      <c r="E142" s="2"/>
      <c r="F142" s="14"/>
    </row>
    <row r="143" spans="1:6" ht="10.5" customHeight="1">
      <c r="A143" s="2"/>
      <c r="B143" s="4" t="s">
        <v>587</v>
      </c>
      <c r="C143" s="10"/>
      <c r="D143" s="10"/>
      <c r="E143" s="2"/>
      <c r="F143" s="14"/>
    </row>
    <row r="144" spans="1:6" ht="10.5" customHeight="1">
      <c r="A144" s="2"/>
      <c r="B144" s="2"/>
      <c r="C144" s="10"/>
      <c r="D144" s="10"/>
      <c r="E144" s="2"/>
      <c r="F144" s="14"/>
    </row>
    <row r="145" spans="1:8" ht="13.5" customHeight="1">
      <c r="A145" s="14" t="s">
        <v>588</v>
      </c>
      <c r="B145" s="14" t="s">
        <v>589</v>
      </c>
      <c r="C145" s="14">
        <v>112</v>
      </c>
      <c r="D145" s="14" t="s">
        <v>378</v>
      </c>
      <c r="E145" s="14">
        <f>ROUNDUP(C145*1.4,0)</f>
        <v>157</v>
      </c>
      <c r="F145" s="14">
        <f>ROUNDUP(C145*1.3,0)</f>
        <v>146</v>
      </c>
      <c r="G145" s="26"/>
      <c r="H145" s="26" t="s">
        <v>590</v>
      </c>
    </row>
    <row r="146" spans="1:8" ht="13.5" customHeight="1">
      <c r="A146" s="14" t="s">
        <v>402</v>
      </c>
      <c r="B146" s="14" t="s">
        <v>403</v>
      </c>
      <c r="C146" s="14">
        <v>112</v>
      </c>
      <c r="D146" s="14"/>
      <c r="E146" s="14">
        <f>ROUNDUP(C146*1.4,0)</f>
        <v>157</v>
      </c>
      <c r="F146" s="14">
        <f>ROUNDUP(C146*1.3,0)</f>
        <v>146</v>
      </c>
      <c r="H146" s="26" t="s">
        <v>590</v>
      </c>
    </row>
    <row r="147" spans="1:6" ht="10.5" customHeight="1">
      <c r="A147" s="2"/>
      <c r="B147" s="2"/>
      <c r="C147" s="10"/>
      <c r="D147" s="10"/>
      <c r="E147" s="10"/>
      <c r="F147" s="14"/>
    </row>
    <row r="148" spans="1:6" ht="10.5" customHeight="1">
      <c r="A148" s="2"/>
      <c r="B148" s="2"/>
      <c r="C148" s="10"/>
      <c r="D148" s="10"/>
      <c r="E148" s="10"/>
      <c r="F148" s="14"/>
    </row>
    <row r="149" spans="1:7" ht="10.5" customHeight="1">
      <c r="A149" s="10"/>
      <c r="B149" s="27" t="s">
        <v>404</v>
      </c>
      <c r="C149" s="10"/>
      <c r="D149" s="10"/>
      <c r="E149" s="10"/>
      <c r="F149" s="14"/>
      <c r="G149" s="16"/>
    </row>
    <row r="150" spans="1:7" ht="10.5" customHeight="1">
      <c r="A150" s="10"/>
      <c r="B150" s="27"/>
      <c r="C150" s="10"/>
      <c r="D150" s="10"/>
      <c r="E150" s="10"/>
      <c r="F150" s="14"/>
      <c r="G150" s="16"/>
    </row>
    <row r="151" spans="1:8" ht="13.5" customHeight="1">
      <c r="A151" s="10" t="s">
        <v>405</v>
      </c>
      <c r="B151" s="10" t="s">
        <v>406</v>
      </c>
      <c r="C151" s="14">
        <v>192</v>
      </c>
      <c r="D151" s="10"/>
      <c r="E151" s="11">
        <f aca="true" t="shared" si="6" ref="E151:E184">ROUNDUP(C151*1.4,0)</f>
        <v>269</v>
      </c>
      <c r="F151" s="14">
        <f aca="true" t="shared" si="7" ref="F151:F184">ROUNDUP(C151*1.3,0)</f>
        <v>250</v>
      </c>
      <c r="G151" s="16"/>
      <c r="H151" t="s">
        <v>407</v>
      </c>
    </row>
    <row r="152" spans="1:8" ht="12.75" customHeight="1">
      <c r="A152" s="10" t="s">
        <v>408</v>
      </c>
      <c r="B152" s="10" t="s">
        <v>409</v>
      </c>
      <c r="C152" s="14">
        <v>2320</v>
      </c>
      <c r="D152" s="10"/>
      <c r="E152" s="11">
        <f t="shared" si="6"/>
        <v>3248</v>
      </c>
      <c r="F152" s="14">
        <f t="shared" si="7"/>
        <v>3016</v>
      </c>
      <c r="G152" s="16"/>
      <c r="H152" t="s">
        <v>414</v>
      </c>
    </row>
    <row r="153" spans="1:8" ht="12.75" customHeight="1">
      <c r="A153" s="10" t="s">
        <v>415</v>
      </c>
      <c r="B153" s="10" t="s">
        <v>416</v>
      </c>
      <c r="C153" s="14">
        <v>490</v>
      </c>
      <c r="D153" s="10"/>
      <c r="E153" s="11">
        <f t="shared" si="6"/>
        <v>686</v>
      </c>
      <c r="F153" s="14">
        <f t="shared" si="7"/>
        <v>637</v>
      </c>
      <c r="G153" s="16"/>
      <c r="H153" s="16" t="s">
        <v>220</v>
      </c>
    </row>
    <row r="154" spans="1:8" ht="12.75" customHeight="1">
      <c r="A154" s="10" t="s">
        <v>221</v>
      </c>
      <c r="B154" s="10" t="s">
        <v>222</v>
      </c>
      <c r="C154" s="14">
        <v>1350</v>
      </c>
      <c r="D154" s="10"/>
      <c r="E154" s="11">
        <f t="shared" si="6"/>
        <v>1890</v>
      </c>
      <c r="F154" s="14">
        <f t="shared" si="7"/>
        <v>1755</v>
      </c>
      <c r="G154" s="16"/>
      <c r="H154" s="16" t="s">
        <v>223</v>
      </c>
    </row>
    <row r="155" spans="1:8" ht="12.75" customHeight="1">
      <c r="A155" s="10" t="s">
        <v>224</v>
      </c>
      <c r="B155" s="10" t="s">
        <v>225</v>
      </c>
      <c r="C155" s="14">
        <v>160</v>
      </c>
      <c r="D155" s="10"/>
      <c r="E155" s="11">
        <f t="shared" si="6"/>
        <v>224</v>
      </c>
      <c r="F155" s="14">
        <f t="shared" si="7"/>
        <v>208</v>
      </c>
      <c r="G155" s="16"/>
      <c r="H155" s="16" t="s">
        <v>226</v>
      </c>
    </row>
    <row r="156" spans="1:8" ht="12.75" customHeight="1">
      <c r="A156" s="10" t="s">
        <v>227</v>
      </c>
      <c r="B156" s="10" t="s">
        <v>228</v>
      </c>
      <c r="C156" s="14">
        <v>103</v>
      </c>
      <c r="D156" s="10"/>
      <c r="E156" s="11">
        <f t="shared" si="6"/>
        <v>145</v>
      </c>
      <c r="F156" s="14">
        <f t="shared" si="7"/>
        <v>134</v>
      </c>
      <c r="G156" s="16"/>
      <c r="H156" s="16" t="s">
        <v>229</v>
      </c>
    </row>
    <row r="157" spans="1:8" ht="12.75">
      <c r="A157" s="10" t="s">
        <v>230</v>
      </c>
      <c r="B157" s="10" t="s">
        <v>54</v>
      </c>
      <c r="C157" s="14">
        <v>112</v>
      </c>
      <c r="D157" s="10"/>
      <c r="E157" s="14">
        <f t="shared" si="6"/>
        <v>157</v>
      </c>
      <c r="F157" s="14">
        <f t="shared" si="7"/>
        <v>146</v>
      </c>
      <c r="G157" s="16"/>
      <c r="H157" s="16" t="s">
        <v>55</v>
      </c>
    </row>
    <row r="158" spans="1:8" ht="12.75">
      <c r="A158" s="10" t="s">
        <v>56</v>
      </c>
      <c r="B158" s="10" t="s">
        <v>57</v>
      </c>
      <c r="C158" s="14">
        <v>266</v>
      </c>
      <c r="D158" s="10"/>
      <c r="E158" s="14">
        <f t="shared" si="6"/>
        <v>373</v>
      </c>
      <c r="F158" s="14">
        <f t="shared" si="7"/>
        <v>346</v>
      </c>
      <c r="G158" s="16"/>
      <c r="H158" s="16" t="s">
        <v>236</v>
      </c>
    </row>
    <row r="159" spans="1:8" ht="12.75">
      <c r="A159" s="10" t="s">
        <v>433</v>
      </c>
      <c r="B159" s="10" t="s">
        <v>121</v>
      </c>
      <c r="C159" s="14">
        <v>880</v>
      </c>
      <c r="D159" s="10"/>
      <c r="E159" s="14">
        <f t="shared" si="6"/>
        <v>1232</v>
      </c>
      <c r="F159" s="14">
        <f t="shared" si="7"/>
        <v>1144</v>
      </c>
      <c r="G159" s="16"/>
      <c r="H159" s="16" t="s">
        <v>434</v>
      </c>
    </row>
    <row r="160" spans="1:8" ht="12.75">
      <c r="A160" s="10" t="s">
        <v>435</v>
      </c>
      <c r="B160" s="10" t="s">
        <v>631</v>
      </c>
      <c r="C160" s="14">
        <v>116</v>
      </c>
      <c r="D160" s="10"/>
      <c r="E160" s="14">
        <f t="shared" si="6"/>
        <v>163</v>
      </c>
      <c r="F160" s="14">
        <f t="shared" si="7"/>
        <v>151</v>
      </c>
      <c r="G160" s="16"/>
      <c r="H160" s="16" t="s">
        <v>632</v>
      </c>
    </row>
    <row r="161" spans="1:8" ht="12.75">
      <c r="A161" s="10" t="s">
        <v>633</v>
      </c>
      <c r="B161" s="10" t="s">
        <v>634</v>
      </c>
      <c r="C161" s="14">
        <v>58</v>
      </c>
      <c r="D161" s="10"/>
      <c r="E161" s="14">
        <f t="shared" si="6"/>
        <v>82</v>
      </c>
      <c r="F161" s="14">
        <f t="shared" si="7"/>
        <v>76</v>
      </c>
      <c r="G161" s="16"/>
      <c r="H161" s="16" t="s">
        <v>445</v>
      </c>
    </row>
    <row r="162" spans="1:8" ht="12.75">
      <c r="A162" s="10" t="s">
        <v>446</v>
      </c>
      <c r="B162" s="10" t="s">
        <v>447</v>
      </c>
      <c r="C162" s="14">
        <v>58</v>
      </c>
      <c r="D162" s="10"/>
      <c r="E162" s="14">
        <f t="shared" si="6"/>
        <v>82</v>
      </c>
      <c r="F162" s="14">
        <f t="shared" si="7"/>
        <v>76</v>
      </c>
      <c r="G162" s="16"/>
      <c r="H162" s="16" t="s">
        <v>445</v>
      </c>
    </row>
    <row r="163" spans="1:8" ht="12.75">
      <c r="A163" s="10" t="s">
        <v>448</v>
      </c>
      <c r="B163" s="10" t="s">
        <v>639</v>
      </c>
      <c r="C163" s="14">
        <v>116</v>
      </c>
      <c r="D163" s="10"/>
      <c r="E163" s="14">
        <f t="shared" si="6"/>
        <v>163</v>
      </c>
      <c r="F163" s="14">
        <f t="shared" si="7"/>
        <v>151</v>
      </c>
      <c r="G163" s="16"/>
      <c r="H163" s="16" t="s">
        <v>632</v>
      </c>
    </row>
    <row r="164" spans="1:8" ht="12.75">
      <c r="A164" s="10" t="s">
        <v>640</v>
      </c>
      <c r="B164" s="10" t="s">
        <v>453</v>
      </c>
      <c r="C164" s="14">
        <v>116</v>
      </c>
      <c r="D164" s="10"/>
      <c r="E164" s="14">
        <f t="shared" si="6"/>
        <v>163</v>
      </c>
      <c r="F164" s="14">
        <f t="shared" si="7"/>
        <v>151</v>
      </c>
      <c r="G164" s="16"/>
      <c r="H164" s="16" t="s">
        <v>632</v>
      </c>
    </row>
    <row r="165" spans="1:8" ht="12.75">
      <c r="A165" s="10" t="s">
        <v>454</v>
      </c>
      <c r="B165" s="10" t="s">
        <v>455</v>
      </c>
      <c r="C165" s="14">
        <v>116</v>
      </c>
      <c r="D165" s="10"/>
      <c r="E165" s="14">
        <f t="shared" si="6"/>
        <v>163</v>
      </c>
      <c r="F165" s="14">
        <f t="shared" si="7"/>
        <v>151</v>
      </c>
      <c r="G165" s="16"/>
      <c r="H165" s="16" t="s">
        <v>632</v>
      </c>
    </row>
    <row r="166" spans="1:8" ht="12.75">
      <c r="A166" s="10" t="s">
        <v>456</v>
      </c>
      <c r="B166" s="10" t="s">
        <v>457</v>
      </c>
      <c r="C166" s="14">
        <v>240</v>
      </c>
      <c r="D166" s="10"/>
      <c r="E166" s="14">
        <f t="shared" si="6"/>
        <v>336</v>
      </c>
      <c r="F166" s="14">
        <f t="shared" si="7"/>
        <v>312</v>
      </c>
      <c r="G166" s="16"/>
      <c r="H166" s="16" t="s">
        <v>650</v>
      </c>
    </row>
    <row r="167" spans="1:8" ht="12.75">
      <c r="A167" s="10" t="s">
        <v>651</v>
      </c>
      <c r="B167" s="10" t="s">
        <v>652</v>
      </c>
      <c r="C167" s="14">
        <v>80</v>
      </c>
      <c r="D167" s="10"/>
      <c r="E167" s="14">
        <f t="shared" si="6"/>
        <v>112</v>
      </c>
      <c r="F167" s="14">
        <f t="shared" si="7"/>
        <v>104</v>
      </c>
      <c r="G167" s="16"/>
      <c r="H167" s="16" t="s">
        <v>653</v>
      </c>
    </row>
    <row r="168" spans="1:8" ht="12.75">
      <c r="A168" s="10" t="s">
        <v>654</v>
      </c>
      <c r="B168" s="10" t="s">
        <v>464</v>
      </c>
      <c r="C168" s="14">
        <v>1330</v>
      </c>
      <c r="D168" s="10"/>
      <c r="E168" s="14">
        <f t="shared" si="6"/>
        <v>1862</v>
      </c>
      <c r="F168" s="14">
        <f t="shared" si="7"/>
        <v>1729</v>
      </c>
      <c r="G168" s="16"/>
      <c r="H168" s="16" t="s">
        <v>655</v>
      </c>
    </row>
    <row r="169" spans="1:8" ht="12.75">
      <c r="A169" s="10" t="s">
        <v>654</v>
      </c>
      <c r="B169" s="10" t="s">
        <v>467</v>
      </c>
      <c r="C169" s="14">
        <v>3920</v>
      </c>
      <c r="D169" s="10"/>
      <c r="E169" s="14">
        <f t="shared" si="6"/>
        <v>5488</v>
      </c>
      <c r="F169" s="14">
        <f t="shared" si="7"/>
        <v>5096</v>
      </c>
      <c r="G169" s="16"/>
      <c r="H169" s="16" t="s">
        <v>468</v>
      </c>
    </row>
    <row r="170" spans="1:8" ht="12.75">
      <c r="A170" s="10" t="s">
        <v>469</v>
      </c>
      <c r="B170" s="10" t="s">
        <v>11</v>
      </c>
      <c r="C170" s="14">
        <v>3900</v>
      </c>
      <c r="D170" s="10"/>
      <c r="E170" s="14">
        <f t="shared" si="6"/>
        <v>5460</v>
      </c>
      <c r="F170" s="14">
        <f t="shared" si="7"/>
        <v>5070</v>
      </c>
      <c r="G170" s="16"/>
      <c r="H170" s="16" t="s">
        <v>12</v>
      </c>
    </row>
    <row r="171" spans="1:8" ht="12.75">
      <c r="A171" s="10" t="s">
        <v>13</v>
      </c>
      <c r="B171" s="10" t="s">
        <v>471</v>
      </c>
      <c r="C171" s="14">
        <v>2440</v>
      </c>
      <c r="D171" s="10"/>
      <c r="E171" s="14">
        <f t="shared" si="6"/>
        <v>3416</v>
      </c>
      <c r="F171" s="14">
        <f t="shared" si="7"/>
        <v>3172</v>
      </c>
      <c r="G171" s="16"/>
      <c r="H171" s="16" t="s">
        <v>472</v>
      </c>
    </row>
    <row r="172" spans="1:8" ht="12.75">
      <c r="A172" s="10" t="s">
        <v>473</v>
      </c>
      <c r="B172" s="10" t="s">
        <v>477</v>
      </c>
      <c r="C172" s="14">
        <v>600</v>
      </c>
      <c r="D172" s="10"/>
      <c r="E172" s="14">
        <f t="shared" si="6"/>
        <v>840</v>
      </c>
      <c r="F172" s="14">
        <f t="shared" si="7"/>
        <v>780</v>
      </c>
      <c r="G172" s="16"/>
      <c r="H172" s="16" t="s">
        <v>478</v>
      </c>
    </row>
    <row r="173" spans="1:8" ht="12.75">
      <c r="A173" s="10" t="s">
        <v>479</v>
      </c>
      <c r="B173" s="10" t="s">
        <v>480</v>
      </c>
      <c r="C173" s="14">
        <v>160</v>
      </c>
      <c r="D173" s="10"/>
      <c r="E173" s="14">
        <f t="shared" si="6"/>
        <v>224</v>
      </c>
      <c r="F173" s="14">
        <f t="shared" si="7"/>
        <v>208</v>
      </c>
      <c r="G173" s="16"/>
      <c r="H173" s="16"/>
    </row>
    <row r="174" spans="1:8" ht="12.75">
      <c r="A174" s="10" t="s">
        <v>481</v>
      </c>
      <c r="B174" s="10" t="s">
        <v>482</v>
      </c>
      <c r="C174" s="14">
        <v>256</v>
      </c>
      <c r="D174" s="10"/>
      <c r="E174" s="14">
        <f t="shared" si="6"/>
        <v>359</v>
      </c>
      <c r="F174" s="14">
        <f t="shared" si="7"/>
        <v>333</v>
      </c>
      <c r="G174" s="16"/>
      <c r="H174" s="16"/>
    </row>
    <row r="175" spans="1:8" ht="12.75">
      <c r="A175" s="10" t="s">
        <v>483</v>
      </c>
      <c r="B175" s="10" t="s">
        <v>484</v>
      </c>
      <c r="C175" s="28">
        <v>165</v>
      </c>
      <c r="D175" s="10"/>
      <c r="E175" s="14">
        <f t="shared" si="6"/>
        <v>231</v>
      </c>
      <c r="F175" s="14">
        <f t="shared" si="7"/>
        <v>215</v>
      </c>
      <c r="G175" s="16"/>
      <c r="H175" s="16"/>
    </row>
    <row r="176" spans="1:8" ht="12.75">
      <c r="A176" s="10" t="s">
        <v>485</v>
      </c>
      <c r="B176" s="10" t="s">
        <v>689</v>
      </c>
      <c r="C176" s="28">
        <v>640</v>
      </c>
      <c r="D176" s="10"/>
      <c r="E176" s="14">
        <f t="shared" si="6"/>
        <v>896</v>
      </c>
      <c r="F176" s="14">
        <f t="shared" si="7"/>
        <v>832</v>
      </c>
      <c r="G176" s="16"/>
      <c r="H176" s="16"/>
    </row>
    <row r="177" spans="1:8" ht="12.75">
      <c r="A177" s="10" t="s">
        <v>690</v>
      </c>
      <c r="B177" s="10" t="s">
        <v>491</v>
      </c>
      <c r="C177" s="28">
        <v>1280</v>
      </c>
      <c r="D177" s="10"/>
      <c r="E177" s="14">
        <f t="shared" si="6"/>
        <v>1792</v>
      </c>
      <c r="F177" s="14">
        <f t="shared" si="7"/>
        <v>1664</v>
      </c>
      <c r="G177" s="16"/>
      <c r="H177" s="16"/>
    </row>
    <row r="178" spans="1:8" ht="12.75">
      <c r="A178" s="10" t="s">
        <v>492</v>
      </c>
      <c r="B178" s="10" t="s">
        <v>493</v>
      </c>
      <c r="C178" s="28">
        <v>400</v>
      </c>
      <c r="D178" s="10"/>
      <c r="E178" s="14">
        <f t="shared" si="6"/>
        <v>560</v>
      </c>
      <c r="F178" s="14">
        <f t="shared" si="7"/>
        <v>520</v>
      </c>
      <c r="G178" s="16"/>
      <c r="H178" s="16"/>
    </row>
    <row r="179" spans="1:8" ht="12.75">
      <c r="A179" s="10" t="s">
        <v>494</v>
      </c>
      <c r="B179" s="10" t="s">
        <v>495</v>
      </c>
      <c r="C179" s="28">
        <v>400</v>
      </c>
      <c r="D179" s="10"/>
      <c r="E179" s="14">
        <f t="shared" si="6"/>
        <v>560</v>
      </c>
      <c r="F179" s="14">
        <f t="shared" si="7"/>
        <v>520</v>
      </c>
      <c r="G179" s="16"/>
      <c r="H179" s="16"/>
    </row>
    <row r="180" spans="1:8" ht="12.75">
      <c r="A180" s="10" t="s">
        <v>496</v>
      </c>
      <c r="B180" s="10" t="s">
        <v>497</v>
      </c>
      <c r="C180" s="28">
        <v>400</v>
      </c>
      <c r="D180" s="10"/>
      <c r="E180" s="14">
        <f t="shared" si="6"/>
        <v>560</v>
      </c>
      <c r="F180" s="14">
        <f t="shared" si="7"/>
        <v>520</v>
      </c>
      <c r="G180" s="16"/>
      <c r="H180" s="16"/>
    </row>
    <row r="181" spans="1:7" ht="12.75">
      <c r="A181" s="10" t="s">
        <v>314</v>
      </c>
      <c r="B181" s="10" t="s">
        <v>315</v>
      </c>
      <c r="C181" s="28">
        <v>400</v>
      </c>
      <c r="D181" s="10"/>
      <c r="E181" s="14">
        <f t="shared" si="6"/>
        <v>560</v>
      </c>
      <c r="F181" s="14">
        <f t="shared" si="7"/>
        <v>520</v>
      </c>
      <c r="G181" s="16"/>
    </row>
    <row r="182" spans="1:7" ht="12.75">
      <c r="A182" s="75" t="s">
        <v>192</v>
      </c>
      <c r="B182" s="75" t="s">
        <v>193</v>
      </c>
      <c r="C182" s="84">
        <v>192</v>
      </c>
      <c r="D182" s="75"/>
      <c r="E182" s="76">
        <f t="shared" si="6"/>
        <v>269</v>
      </c>
      <c r="F182" s="76">
        <f t="shared" si="7"/>
        <v>250</v>
      </c>
      <c r="G182" s="16"/>
    </row>
    <row r="183" spans="1:7" ht="12.75">
      <c r="A183" s="75" t="s">
        <v>3602</v>
      </c>
      <c r="B183" s="75" t="s">
        <v>3604</v>
      </c>
      <c r="C183" s="84">
        <v>75</v>
      </c>
      <c r="D183" s="75"/>
      <c r="E183" s="76">
        <f t="shared" si="6"/>
        <v>105</v>
      </c>
      <c r="F183" s="76">
        <f t="shared" si="7"/>
        <v>98</v>
      </c>
      <c r="G183" s="16"/>
    </row>
    <row r="184" spans="1:7" ht="12.75">
      <c r="A184" s="75" t="s">
        <v>3603</v>
      </c>
      <c r="B184" s="75" t="s">
        <v>3605</v>
      </c>
      <c r="C184" s="84">
        <v>180</v>
      </c>
      <c r="D184" s="75"/>
      <c r="E184" s="76">
        <f t="shared" si="6"/>
        <v>252</v>
      </c>
      <c r="F184" s="76">
        <f t="shared" si="7"/>
        <v>234</v>
      </c>
      <c r="G184" s="16"/>
    </row>
    <row r="185" spans="1:7" ht="12.75">
      <c r="A185" s="10"/>
      <c r="B185" s="10"/>
      <c r="C185" s="28"/>
      <c r="D185" s="10"/>
      <c r="E185" s="10"/>
      <c r="F185" s="14"/>
      <c r="G185" s="16"/>
    </row>
    <row r="186" spans="1:7" ht="12.75">
      <c r="A186" s="10"/>
      <c r="B186" s="27" t="s">
        <v>316</v>
      </c>
      <c r="C186" s="14"/>
      <c r="D186" s="10"/>
      <c r="E186" s="10"/>
      <c r="F186" s="14"/>
      <c r="G186" s="16"/>
    </row>
    <row r="187" spans="1:7" ht="12.75">
      <c r="A187" s="10"/>
      <c r="B187" s="27"/>
      <c r="C187" s="14"/>
      <c r="D187" s="10"/>
      <c r="E187" s="10"/>
      <c r="F187" s="14"/>
      <c r="G187" s="16"/>
    </row>
    <row r="188" spans="1:7" ht="12.75">
      <c r="A188" s="10" t="s">
        <v>317</v>
      </c>
      <c r="B188" s="10" t="s">
        <v>502</v>
      </c>
      <c r="C188" s="14">
        <v>352</v>
      </c>
      <c r="D188" s="10"/>
      <c r="E188" s="14">
        <f aca="true" t="shared" si="8" ref="E188:E224">ROUNDUP(C188*1.4,0)</f>
        <v>493</v>
      </c>
      <c r="F188" s="14">
        <f aca="true" t="shared" si="9" ref="F188:F224">ROUNDUP(C188*1.3,0)</f>
        <v>458</v>
      </c>
      <c r="G188" s="16"/>
    </row>
    <row r="189" spans="1:8" ht="12.75">
      <c r="A189" s="10" t="s">
        <v>503</v>
      </c>
      <c r="B189" s="10" t="s">
        <v>504</v>
      </c>
      <c r="C189" s="14">
        <v>235</v>
      </c>
      <c r="D189" s="10"/>
      <c r="E189" s="14">
        <f t="shared" si="8"/>
        <v>329</v>
      </c>
      <c r="F189" s="14">
        <f t="shared" si="9"/>
        <v>306</v>
      </c>
      <c r="G189" s="16"/>
      <c r="H189" s="29"/>
    </row>
    <row r="190" spans="1:8" ht="12.75">
      <c r="A190" s="10" t="s">
        <v>505</v>
      </c>
      <c r="B190" s="10" t="s">
        <v>320</v>
      </c>
      <c r="C190" s="72">
        <v>352</v>
      </c>
      <c r="D190" s="10"/>
      <c r="E190" s="14">
        <f t="shared" si="8"/>
        <v>493</v>
      </c>
      <c r="F190" s="14">
        <f t="shared" si="9"/>
        <v>458</v>
      </c>
      <c r="G190" s="16"/>
      <c r="H190" s="29"/>
    </row>
    <row r="191" spans="1:7" ht="12.75">
      <c r="A191" s="10" t="s">
        <v>321</v>
      </c>
      <c r="B191" s="10" t="s">
        <v>322</v>
      </c>
      <c r="C191" s="14">
        <v>275</v>
      </c>
      <c r="D191" s="10"/>
      <c r="E191" s="14">
        <f t="shared" si="8"/>
        <v>385</v>
      </c>
      <c r="F191" s="14">
        <f t="shared" si="9"/>
        <v>358</v>
      </c>
      <c r="G191" s="16"/>
    </row>
    <row r="192" spans="1:7" ht="12.75">
      <c r="A192" s="10" t="s">
        <v>323</v>
      </c>
      <c r="B192" s="10" t="s">
        <v>324</v>
      </c>
      <c r="C192" s="14">
        <v>244</v>
      </c>
      <c r="D192" s="10"/>
      <c r="E192" s="14">
        <f t="shared" si="8"/>
        <v>342</v>
      </c>
      <c r="F192" s="14">
        <f t="shared" si="9"/>
        <v>318</v>
      </c>
      <c r="G192" s="16"/>
    </row>
    <row r="193" spans="1:7" ht="12.75">
      <c r="A193" s="10" t="s">
        <v>325</v>
      </c>
      <c r="B193" s="10" t="s">
        <v>326</v>
      </c>
      <c r="C193" s="14">
        <v>244</v>
      </c>
      <c r="D193" s="10"/>
      <c r="E193" s="14">
        <f t="shared" si="8"/>
        <v>342</v>
      </c>
      <c r="F193" s="14">
        <f t="shared" si="9"/>
        <v>318</v>
      </c>
      <c r="G193" s="16"/>
    </row>
    <row r="194" spans="1:7" ht="12.75">
      <c r="A194" s="10" t="s">
        <v>327</v>
      </c>
      <c r="B194" s="10" t="s">
        <v>328</v>
      </c>
      <c r="C194" s="14">
        <v>266</v>
      </c>
      <c r="D194" s="10"/>
      <c r="E194" s="14">
        <f t="shared" si="8"/>
        <v>373</v>
      </c>
      <c r="F194" s="14">
        <f t="shared" si="9"/>
        <v>346</v>
      </c>
      <c r="G194" s="16"/>
    </row>
    <row r="195" spans="1:7" ht="12.75">
      <c r="A195" s="10" t="s">
        <v>138</v>
      </c>
      <c r="B195" s="10" t="s">
        <v>139</v>
      </c>
      <c r="C195" s="14">
        <v>266</v>
      </c>
      <c r="D195" s="10"/>
      <c r="E195" s="14">
        <f t="shared" si="8"/>
        <v>373</v>
      </c>
      <c r="F195" s="14">
        <f t="shared" si="9"/>
        <v>346</v>
      </c>
      <c r="G195" s="16"/>
    </row>
    <row r="196" spans="1:7" ht="12.75">
      <c r="A196" s="10" t="s">
        <v>140</v>
      </c>
      <c r="B196" s="10" t="s">
        <v>141</v>
      </c>
      <c r="C196" s="14">
        <v>384</v>
      </c>
      <c r="D196" s="10"/>
      <c r="E196" s="14">
        <f t="shared" si="8"/>
        <v>538</v>
      </c>
      <c r="F196" s="14">
        <f t="shared" si="9"/>
        <v>500</v>
      </c>
      <c r="G196" s="16"/>
    </row>
    <row r="197" spans="1:7" ht="12.75">
      <c r="A197" s="10" t="s">
        <v>142</v>
      </c>
      <c r="B197" s="10" t="s">
        <v>523</v>
      </c>
      <c r="C197" s="14">
        <v>266</v>
      </c>
      <c r="D197" s="10"/>
      <c r="E197" s="14">
        <f t="shared" si="8"/>
        <v>373</v>
      </c>
      <c r="F197" s="14">
        <f t="shared" si="9"/>
        <v>346</v>
      </c>
      <c r="G197" s="16"/>
    </row>
    <row r="198" spans="1:7" ht="12.75">
      <c r="A198" s="10" t="s">
        <v>524</v>
      </c>
      <c r="B198" s="10" t="s">
        <v>525</v>
      </c>
      <c r="C198" s="14">
        <v>280</v>
      </c>
      <c r="D198" s="10"/>
      <c r="E198" s="14">
        <f t="shared" si="8"/>
        <v>392</v>
      </c>
      <c r="F198" s="14">
        <f t="shared" si="9"/>
        <v>364</v>
      </c>
      <c r="G198" s="16"/>
    </row>
    <row r="199" spans="1:7" ht="12.75">
      <c r="A199" s="10" t="s">
        <v>526</v>
      </c>
      <c r="B199" s="10" t="s">
        <v>729</v>
      </c>
      <c r="C199" s="14">
        <v>280</v>
      </c>
      <c r="D199" s="10"/>
      <c r="E199" s="14">
        <f t="shared" si="8"/>
        <v>392</v>
      </c>
      <c r="F199" s="14">
        <f t="shared" si="9"/>
        <v>364</v>
      </c>
      <c r="G199" s="16"/>
    </row>
    <row r="200" spans="1:7" ht="12.75">
      <c r="A200" s="10" t="s">
        <v>730</v>
      </c>
      <c r="B200" s="10" t="s">
        <v>531</v>
      </c>
      <c r="C200" s="14">
        <v>280</v>
      </c>
      <c r="D200" s="10"/>
      <c r="E200" s="14">
        <f t="shared" si="8"/>
        <v>392</v>
      </c>
      <c r="F200" s="14">
        <f t="shared" si="9"/>
        <v>364</v>
      </c>
      <c r="G200" s="16"/>
    </row>
    <row r="201" spans="1:7" ht="12.75">
      <c r="A201" s="10" t="s">
        <v>532</v>
      </c>
      <c r="B201" s="10" t="s">
        <v>533</v>
      </c>
      <c r="C201" s="14">
        <v>336</v>
      </c>
      <c r="D201" s="10"/>
      <c r="E201" s="14">
        <f t="shared" si="8"/>
        <v>471</v>
      </c>
      <c r="F201" s="14">
        <f t="shared" si="9"/>
        <v>437</v>
      </c>
      <c r="G201" s="30"/>
    </row>
    <row r="202" spans="1:7" ht="12.75">
      <c r="A202" s="10" t="s">
        <v>738</v>
      </c>
      <c r="B202" s="10" t="s">
        <v>739</v>
      </c>
      <c r="C202" s="14">
        <v>244</v>
      </c>
      <c r="D202" s="10"/>
      <c r="E202" s="14">
        <f t="shared" si="8"/>
        <v>342</v>
      </c>
      <c r="F202" s="14">
        <f t="shared" si="9"/>
        <v>318</v>
      </c>
      <c r="G202" s="30"/>
    </row>
    <row r="203" spans="1:7" ht="12.75">
      <c r="A203" s="10" t="s">
        <v>740</v>
      </c>
      <c r="B203" s="10" t="s">
        <v>736</v>
      </c>
      <c r="C203" s="72">
        <v>448</v>
      </c>
      <c r="D203" s="10"/>
      <c r="E203" s="14">
        <f t="shared" si="8"/>
        <v>628</v>
      </c>
      <c r="F203" s="14">
        <f t="shared" si="9"/>
        <v>583</v>
      </c>
      <c r="G203" s="30"/>
    </row>
    <row r="204" spans="1:7" ht="12.75">
      <c r="A204" s="10" t="s">
        <v>741</v>
      </c>
      <c r="B204" s="10" t="s">
        <v>538</v>
      </c>
      <c r="C204" s="14">
        <v>244</v>
      </c>
      <c r="D204" s="10"/>
      <c r="E204" s="14">
        <f t="shared" si="8"/>
        <v>342</v>
      </c>
      <c r="F204" s="14">
        <f t="shared" si="9"/>
        <v>318</v>
      </c>
      <c r="G204" s="30"/>
    </row>
    <row r="205" spans="1:7" ht="12.75">
      <c r="A205" s="10" t="s">
        <v>539</v>
      </c>
      <c r="B205" s="10" t="s">
        <v>540</v>
      </c>
      <c r="C205" s="14">
        <v>330</v>
      </c>
      <c r="D205" s="10"/>
      <c r="E205" s="14">
        <f t="shared" si="8"/>
        <v>462</v>
      </c>
      <c r="F205" s="14">
        <f t="shared" si="9"/>
        <v>429</v>
      </c>
      <c r="G205" s="30"/>
    </row>
    <row r="206" spans="1:7" ht="12.75">
      <c r="A206" s="10" t="s">
        <v>541</v>
      </c>
      <c r="B206" s="10" t="s">
        <v>542</v>
      </c>
      <c r="C206" s="14">
        <v>255</v>
      </c>
      <c r="D206" s="10"/>
      <c r="E206" s="14">
        <f t="shared" si="8"/>
        <v>357</v>
      </c>
      <c r="F206" s="14">
        <f t="shared" si="9"/>
        <v>332</v>
      </c>
      <c r="G206" s="30"/>
    </row>
    <row r="207" spans="1:7" ht="12.75">
      <c r="A207" s="10" t="s">
        <v>543</v>
      </c>
      <c r="B207" s="10" t="s">
        <v>755</v>
      </c>
      <c r="C207" s="14">
        <v>1440</v>
      </c>
      <c r="D207" s="10" t="s">
        <v>756</v>
      </c>
      <c r="E207" s="14">
        <f t="shared" si="8"/>
        <v>2016</v>
      </c>
      <c r="F207" s="14">
        <f t="shared" si="9"/>
        <v>1872</v>
      </c>
      <c r="G207" s="30"/>
    </row>
    <row r="208" spans="1:8" ht="12.75">
      <c r="A208" s="10" t="s">
        <v>757</v>
      </c>
      <c r="B208" s="10" t="s">
        <v>758</v>
      </c>
      <c r="C208" s="14">
        <v>645</v>
      </c>
      <c r="D208" s="10"/>
      <c r="E208" s="14">
        <f t="shared" si="8"/>
        <v>903</v>
      </c>
      <c r="F208" s="14">
        <f t="shared" si="9"/>
        <v>839</v>
      </c>
      <c r="G208" s="30"/>
      <c r="H208" t="s">
        <v>759</v>
      </c>
    </row>
    <row r="209" spans="1:7" ht="12.75">
      <c r="A209" s="10" t="s">
        <v>760</v>
      </c>
      <c r="B209" s="10" t="s">
        <v>553</v>
      </c>
      <c r="C209" s="14">
        <v>320</v>
      </c>
      <c r="D209" s="10"/>
      <c r="E209" s="14">
        <f t="shared" si="8"/>
        <v>448</v>
      </c>
      <c r="F209" s="14">
        <f t="shared" si="9"/>
        <v>416</v>
      </c>
      <c r="G209" s="30"/>
    </row>
    <row r="210" spans="1:7" ht="12.75">
      <c r="A210" s="10" t="s">
        <v>761</v>
      </c>
      <c r="B210" s="10" t="s">
        <v>555</v>
      </c>
      <c r="C210" s="71">
        <v>192</v>
      </c>
      <c r="D210" s="10"/>
      <c r="E210" s="14">
        <f t="shared" si="8"/>
        <v>269</v>
      </c>
      <c r="F210" s="14">
        <f t="shared" si="9"/>
        <v>250</v>
      </c>
      <c r="G210" s="30"/>
    </row>
    <row r="211" spans="1:7" ht="12.75">
      <c r="A211" s="10" t="s">
        <v>556</v>
      </c>
      <c r="B211" s="10" t="s">
        <v>557</v>
      </c>
      <c r="C211" s="14">
        <v>303</v>
      </c>
      <c r="D211" s="10"/>
      <c r="E211" s="14">
        <f t="shared" si="8"/>
        <v>425</v>
      </c>
      <c r="F211" s="14">
        <f t="shared" si="9"/>
        <v>394</v>
      </c>
      <c r="G211" s="30"/>
    </row>
    <row r="212" spans="1:7" ht="12.75">
      <c r="A212" s="10" t="s">
        <v>558</v>
      </c>
      <c r="B212" s="10" t="s">
        <v>559</v>
      </c>
      <c r="C212" s="14">
        <v>338</v>
      </c>
      <c r="D212" s="10"/>
      <c r="E212" s="14">
        <f t="shared" si="8"/>
        <v>474</v>
      </c>
      <c r="F212" s="14">
        <f t="shared" si="9"/>
        <v>440</v>
      </c>
      <c r="G212" s="30"/>
    </row>
    <row r="213" spans="1:7" ht="12.75">
      <c r="A213" s="10" t="s">
        <v>560</v>
      </c>
      <c r="B213" s="10" t="s">
        <v>561</v>
      </c>
      <c r="C213" s="14">
        <v>768</v>
      </c>
      <c r="D213" s="10"/>
      <c r="E213" s="14">
        <f t="shared" si="8"/>
        <v>1076</v>
      </c>
      <c r="F213" s="14">
        <f t="shared" si="9"/>
        <v>999</v>
      </c>
      <c r="G213" s="30"/>
    </row>
    <row r="214" spans="1:7" ht="12.75">
      <c r="A214" s="10" t="s">
        <v>562</v>
      </c>
      <c r="B214" s="10" t="s">
        <v>563</v>
      </c>
      <c r="C214" s="14">
        <v>1088</v>
      </c>
      <c r="D214" s="10"/>
      <c r="E214" s="14">
        <f t="shared" si="8"/>
        <v>1524</v>
      </c>
      <c r="F214" s="14">
        <f t="shared" si="9"/>
        <v>1415</v>
      </c>
      <c r="G214" s="30"/>
    </row>
    <row r="215" spans="1:7" ht="12.75">
      <c r="A215" s="10" t="s">
        <v>255</v>
      </c>
      <c r="B215" s="10" t="s">
        <v>256</v>
      </c>
      <c r="C215" s="14">
        <v>1088</v>
      </c>
      <c r="D215" s="10"/>
      <c r="E215" s="14">
        <f t="shared" si="8"/>
        <v>1524</v>
      </c>
      <c r="F215" s="14">
        <f t="shared" si="9"/>
        <v>1415</v>
      </c>
      <c r="G215" s="30"/>
    </row>
    <row r="216" spans="1:7" ht="12.75">
      <c r="A216" s="10" t="s">
        <v>257</v>
      </c>
      <c r="B216" s="10" t="s">
        <v>258</v>
      </c>
      <c r="C216" s="14">
        <v>750</v>
      </c>
      <c r="D216" s="10"/>
      <c r="E216" s="14">
        <f t="shared" si="8"/>
        <v>1050</v>
      </c>
      <c r="F216" s="14">
        <f t="shared" si="9"/>
        <v>975</v>
      </c>
      <c r="G216" s="30"/>
    </row>
    <row r="217" spans="1:7" ht="12.75">
      <c r="A217" s="10" t="s">
        <v>565</v>
      </c>
      <c r="B217" s="10" t="s">
        <v>566</v>
      </c>
      <c r="C217" s="14">
        <v>480</v>
      </c>
      <c r="D217" s="10"/>
      <c r="E217" s="14">
        <f t="shared" si="8"/>
        <v>672</v>
      </c>
      <c r="F217" s="14">
        <f t="shared" si="9"/>
        <v>624</v>
      </c>
      <c r="G217" s="30"/>
    </row>
    <row r="218" spans="1:7" ht="12.75">
      <c r="A218" s="10" t="s">
        <v>567</v>
      </c>
      <c r="B218" s="10" t="s">
        <v>568</v>
      </c>
      <c r="C218" s="14">
        <v>352</v>
      </c>
      <c r="D218" s="10"/>
      <c r="E218" s="14">
        <f t="shared" si="8"/>
        <v>493</v>
      </c>
      <c r="F218" s="14">
        <f t="shared" si="9"/>
        <v>458</v>
      </c>
      <c r="G218" s="30"/>
    </row>
    <row r="219" spans="1:7" ht="12.75">
      <c r="A219" s="10" t="s">
        <v>569</v>
      </c>
      <c r="B219" s="10" t="s">
        <v>570</v>
      </c>
      <c r="C219" s="14">
        <v>512</v>
      </c>
      <c r="D219" s="10"/>
      <c r="E219" s="14">
        <f t="shared" si="8"/>
        <v>717</v>
      </c>
      <c r="F219" s="14">
        <f t="shared" si="9"/>
        <v>666</v>
      </c>
      <c r="G219" s="30"/>
    </row>
    <row r="220" spans="1:7" ht="12.75">
      <c r="A220" s="10" t="s">
        <v>571</v>
      </c>
      <c r="B220" s="10" t="s">
        <v>578</v>
      </c>
      <c r="C220" s="14">
        <v>352</v>
      </c>
      <c r="D220" s="10"/>
      <c r="E220" s="14">
        <f t="shared" si="8"/>
        <v>493</v>
      </c>
      <c r="F220" s="14">
        <f t="shared" si="9"/>
        <v>458</v>
      </c>
      <c r="G220" s="30"/>
    </row>
    <row r="221" spans="1:7" ht="12.75">
      <c r="A221" s="10" t="s">
        <v>579</v>
      </c>
      <c r="B221" s="10" t="s">
        <v>580</v>
      </c>
      <c r="C221" s="14">
        <v>1280</v>
      </c>
      <c r="D221" s="10"/>
      <c r="E221" s="14">
        <f t="shared" si="8"/>
        <v>1792</v>
      </c>
      <c r="F221" s="14">
        <f t="shared" si="9"/>
        <v>1664</v>
      </c>
      <c r="G221" s="30"/>
    </row>
    <row r="222" spans="1:7" ht="12.75">
      <c r="A222" s="10" t="s">
        <v>581</v>
      </c>
      <c r="B222" s="10" t="s">
        <v>582</v>
      </c>
      <c r="C222" s="14">
        <v>1280</v>
      </c>
      <c r="D222" s="10"/>
      <c r="E222" s="14">
        <f t="shared" si="8"/>
        <v>1792</v>
      </c>
      <c r="F222" s="14">
        <f t="shared" si="9"/>
        <v>1664</v>
      </c>
      <c r="G222" s="30"/>
    </row>
    <row r="223" spans="1:7" ht="12.75">
      <c r="A223" s="10" t="s">
        <v>583</v>
      </c>
      <c r="B223" s="10" t="s">
        <v>584</v>
      </c>
      <c r="C223" s="14">
        <v>480</v>
      </c>
      <c r="D223" s="10"/>
      <c r="E223" s="14">
        <f t="shared" si="8"/>
        <v>672</v>
      </c>
      <c r="F223" s="14">
        <f t="shared" si="9"/>
        <v>624</v>
      </c>
      <c r="G223" s="30"/>
    </row>
    <row r="224" spans="1:7" ht="12.75">
      <c r="A224" s="10" t="s">
        <v>585</v>
      </c>
      <c r="B224" s="10" t="s">
        <v>586</v>
      </c>
      <c r="C224" s="14">
        <v>1216</v>
      </c>
      <c r="D224" s="10"/>
      <c r="E224" s="14">
        <f t="shared" si="8"/>
        <v>1703</v>
      </c>
      <c r="F224" s="14">
        <f t="shared" si="9"/>
        <v>1581</v>
      </c>
      <c r="G224" s="30"/>
    </row>
    <row r="225" spans="1:7" ht="12.75">
      <c r="A225" s="10" t="s">
        <v>3649</v>
      </c>
      <c r="B225" s="10" t="s">
        <v>3650</v>
      </c>
      <c r="C225" s="14">
        <v>512</v>
      </c>
      <c r="D225" s="10"/>
      <c r="E225" s="14">
        <f aca="true" t="shared" si="10" ref="E225:E230">ROUNDUP(C225*1.4,0)</f>
        <v>717</v>
      </c>
      <c r="F225" s="14">
        <f aca="true" t="shared" si="11" ref="F225:F230">ROUNDUP(C225*1.3,0)</f>
        <v>666</v>
      </c>
      <c r="G225" s="30"/>
    </row>
    <row r="226" spans="1:7" ht="12.75">
      <c r="A226" s="10" t="s">
        <v>3651</v>
      </c>
      <c r="B226" s="10" t="s">
        <v>3483</v>
      </c>
      <c r="C226" s="14">
        <v>640</v>
      </c>
      <c r="D226" s="10"/>
      <c r="E226" s="14">
        <f t="shared" si="10"/>
        <v>896</v>
      </c>
      <c r="F226" s="14">
        <f t="shared" si="11"/>
        <v>832</v>
      </c>
      <c r="G226" s="30"/>
    </row>
    <row r="227" spans="1:7" ht="12.75">
      <c r="A227" s="75" t="s">
        <v>185</v>
      </c>
      <c r="B227" s="75" t="s">
        <v>186</v>
      </c>
      <c r="C227" s="14">
        <v>768</v>
      </c>
      <c r="D227" s="10"/>
      <c r="E227" s="76">
        <f t="shared" si="10"/>
        <v>1076</v>
      </c>
      <c r="F227" s="76">
        <f t="shared" si="11"/>
        <v>999</v>
      </c>
      <c r="G227" s="30"/>
    </row>
    <row r="228" spans="1:7" ht="12.75">
      <c r="A228" s="75" t="s">
        <v>190</v>
      </c>
      <c r="B228" s="75" t="s">
        <v>191</v>
      </c>
      <c r="C228" s="14">
        <v>384</v>
      </c>
      <c r="D228" s="10"/>
      <c r="E228" s="76">
        <f t="shared" si="10"/>
        <v>538</v>
      </c>
      <c r="F228" s="76">
        <f t="shared" si="11"/>
        <v>500</v>
      </c>
      <c r="G228" s="30"/>
    </row>
    <row r="229" spans="1:7" ht="12.75">
      <c r="A229" s="75" t="s">
        <v>3606</v>
      </c>
      <c r="B229" s="75" t="s">
        <v>3607</v>
      </c>
      <c r="C229" s="76">
        <v>330</v>
      </c>
      <c r="D229" s="10"/>
      <c r="E229" s="76">
        <f t="shared" si="10"/>
        <v>462</v>
      </c>
      <c r="F229" s="76">
        <f t="shared" si="11"/>
        <v>429</v>
      </c>
      <c r="G229" s="30"/>
    </row>
    <row r="230" spans="1:7" ht="12.75">
      <c r="A230" s="75" t="s">
        <v>3606</v>
      </c>
      <c r="B230" s="75" t="s">
        <v>3608</v>
      </c>
      <c r="C230" s="76">
        <v>330</v>
      </c>
      <c r="D230" s="10"/>
      <c r="E230" s="76">
        <f t="shared" si="10"/>
        <v>462</v>
      </c>
      <c r="F230" s="76">
        <f t="shared" si="11"/>
        <v>429</v>
      </c>
      <c r="G230" s="30"/>
    </row>
    <row r="231" spans="1:7" ht="12.75">
      <c r="A231" s="10"/>
      <c r="B231" s="10"/>
      <c r="C231" s="14"/>
      <c r="D231" s="10"/>
      <c r="E231" s="14"/>
      <c r="F231" s="14"/>
      <c r="G231" s="30"/>
    </row>
    <row r="232" spans="1:6" ht="12.75">
      <c r="A232" s="4" t="s">
        <v>795</v>
      </c>
      <c r="B232" s="2"/>
      <c r="C232" s="10"/>
      <c r="D232" s="10"/>
      <c r="E232" s="2"/>
      <c r="F232" s="14"/>
    </row>
    <row r="233" spans="1:6" ht="12.75">
      <c r="A233" s="2"/>
      <c r="B233" s="2"/>
      <c r="C233" s="10"/>
      <c r="D233" s="10"/>
      <c r="E233" s="2"/>
      <c r="F233" s="14"/>
    </row>
    <row r="234" spans="1:6" ht="12.75">
      <c r="A234" s="2"/>
      <c r="B234" s="4" t="s">
        <v>459</v>
      </c>
      <c r="C234" s="10"/>
      <c r="D234" s="10"/>
      <c r="E234" s="2"/>
      <c r="F234" s="14"/>
    </row>
    <row r="235" spans="1:6" ht="12.75">
      <c r="A235" s="2"/>
      <c r="B235" s="2"/>
      <c r="C235" s="10"/>
      <c r="D235" s="10"/>
      <c r="E235" s="2"/>
      <c r="F235" s="14"/>
    </row>
    <row r="236" spans="1:6" ht="12.75">
      <c r="A236" s="2" t="s">
        <v>796</v>
      </c>
      <c r="B236" s="2" t="s">
        <v>797</v>
      </c>
      <c r="C236" s="11" t="s">
        <v>144</v>
      </c>
      <c r="D236" s="10" t="s">
        <v>798</v>
      </c>
      <c r="E236" s="12" t="s">
        <v>799</v>
      </c>
      <c r="F236" s="14"/>
    </row>
    <row r="237" spans="1:8" ht="12.75">
      <c r="A237" s="2" t="s">
        <v>800</v>
      </c>
      <c r="B237" s="2" t="s">
        <v>591</v>
      </c>
      <c r="C237" s="11" t="s">
        <v>3485</v>
      </c>
      <c r="D237" s="10" t="s">
        <v>592</v>
      </c>
      <c r="E237" s="12" t="s">
        <v>799</v>
      </c>
      <c r="F237" s="14"/>
      <c r="H237" t="s">
        <v>593</v>
      </c>
    </row>
    <row r="238" spans="1:6" ht="12.75">
      <c r="A238" s="2" t="s">
        <v>594</v>
      </c>
      <c r="B238" s="2" t="s">
        <v>595</v>
      </c>
      <c r="C238" s="11" t="s">
        <v>3485</v>
      </c>
      <c r="D238" s="10" t="s">
        <v>596</v>
      </c>
      <c r="E238" s="12" t="s">
        <v>799</v>
      </c>
      <c r="F238" s="14"/>
    </row>
    <row r="239" spans="1:8" ht="12.75">
      <c r="A239" s="10" t="s">
        <v>597</v>
      </c>
      <c r="B239" s="10" t="s">
        <v>598</v>
      </c>
      <c r="C239" s="11">
        <f>26*15</f>
        <v>390</v>
      </c>
      <c r="D239" s="10" t="s">
        <v>599</v>
      </c>
      <c r="E239" s="11">
        <f>ROUNDUP(C239*1.4,0)</f>
        <v>546</v>
      </c>
      <c r="F239" s="14">
        <f>ROUNDUP(C239*1.3,0)</f>
        <v>507</v>
      </c>
      <c r="H239" t="s">
        <v>410</v>
      </c>
    </row>
    <row r="240" spans="1:8" ht="12.75">
      <c r="A240" s="10" t="s">
        <v>411</v>
      </c>
      <c r="B240" s="10" t="s">
        <v>412</v>
      </c>
      <c r="C240" s="78">
        <v>185</v>
      </c>
      <c r="D240" s="87" t="s">
        <v>413</v>
      </c>
      <c r="E240" s="78">
        <f>ROUNDUP(C240*1.4,0)</f>
        <v>259</v>
      </c>
      <c r="F240" s="71">
        <f>ROUNDUP(C240*1.3,0)</f>
        <v>241</v>
      </c>
      <c r="H240" t="s">
        <v>602</v>
      </c>
    </row>
    <row r="241" spans="1:8" ht="12.75">
      <c r="A241" s="10" t="s">
        <v>603</v>
      </c>
      <c r="B241" s="10" t="s">
        <v>604</v>
      </c>
      <c r="C241" s="11" t="s">
        <v>3484</v>
      </c>
      <c r="D241" s="10" t="s">
        <v>605</v>
      </c>
      <c r="E241" s="12" t="s">
        <v>799</v>
      </c>
      <c r="F241" s="14"/>
      <c r="H241" t="s">
        <v>417</v>
      </c>
    </row>
    <row r="242" spans="1:8" ht="12.75">
      <c r="A242" s="10" t="s">
        <v>418</v>
      </c>
      <c r="B242" s="10" t="s">
        <v>419</v>
      </c>
      <c r="C242" s="78">
        <v>270</v>
      </c>
      <c r="D242" s="87" t="s">
        <v>420</v>
      </c>
      <c r="E242" s="78">
        <f>ROUNDUP(C242*1.4,0)</f>
        <v>378</v>
      </c>
      <c r="F242" s="71">
        <f>ROUNDUP(C242*1.3,0)</f>
        <v>351</v>
      </c>
      <c r="H242" t="s">
        <v>421</v>
      </c>
    </row>
    <row r="243" spans="1:6" ht="12.75">
      <c r="A243" s="10" t="s">
        <v>422</v>
      </c>
      <c r="B243" s="10" t="s">
        <v>423</v>
      </c>
      <c r="C243" s="11" t="s">
        <v>3484</v>
      </c>
      <c r="D243" s="10" t="s">
        <v>424</v>
      </c>
      <c r="E243" s="12" t="s">
        <v>799</v>
      </c>
      <c r="F243" s="14"/>
    </row>
    <row r="244" spans="1:8" ht="12.75">
      <c r="A244" s="10" t="s">
        <v>425</v>
      </c>
      <c r="B244" s="10" t="s">
        <v>426</v>
      </c>
      <c r="C244" s="11" t="s">
        <v>3484</v>
      </c>
      <c r="D244" s="10" t="s">
        <v>231</v>
      </c>
      <c r="E244" s="12" t="s">
        <v>799</v>
      </c>
      <c r="F244" s="14" t="s">
        <v>3486</v>
      </c>
      <c r="G244" s="16"/>
      <c r="H244" t="s">
        <v>232</v>
      </c>
    </row>
    <row r="245" spans="1:11" ht="12.75">
      <c r="A245" s="10" t="s">
        <v>233</v>
      </c>
      <c r="B245" s="10" t="s">
        <v>234</v>
      </c>
      <c r="C245" s="11">
        <v>270</v>
      </c>
      <c r="D245" s="10" t="s">
        <v>235</v>
      </c>
      <c r="E245" s="11">
        <f aca="true" t="shared" si="12" ref="E245:E265">ROUNDUP(C245*1.4,0)</f>
        <v>378</v>
      </c>
      <c r="F245" s="14">
        <f aca="true" t="shared" si="13" ref="F245:F265">ROUNDUP(C245*1.3,0)</f>
        <v>351</v>
      </c>
      <c r="G245" s="16"/>
      <c r="H245" t="s">
        <v>431</v>
      </c>
      <c r="K245" s="32" t="s">
        <v>432</v>
      </c>
    </row>
    <row r="246" spans="1:8" ht="12.75">
      <c r="A246" s="10" t="s">
        <v>626</v>
      </c>
      <c r="B246" s="10" t="s">
        <v>627</v>
      </c>
      <c r="C246" s="11">
        <v>240</v>
      </c>
      <c r="D246" s="10" t="s">
        <v>628</v>
      </c>
      <c r="E246" s="11">
        <f t="shared" si="12"/>
        <v>336</v>
      </c>
      <c r="F246" s="14">
        <f t="shared" si="13"/>
        <v>312</v>
      </c>
      <c r="G246" s="16"/>
      <c r="H246" t="s">
        <v>629</v>
      </c>
    </row>
    <row r="247" spans="1:10" ht="12.75">
      <c r="A247" s="10" t="s">
        <v>630</v>
      </c>
      <c r="B247" s="10" t="s">
        <v>839</v>
      </c>
      <c r="C247" s="11">
        <v>180</v>
      </c>
      <c r="D247" s="10" t="s">
        <v>840</v>
      </c>
      <c r="E247" s="11">
        <f t="shared" si="12"/>
        <v>252</v>
      </c>
      <c r="F247" s="14">
        <f t="shared" si="13"/>
        <v>234</v>
      </c>
      <c r="G247" s="16"/>
      <c r="H247" s="16" t="s">
        <v>841</v>
      </c>
      <c r="I247" s="16"/>
      <c r="J247" s="16"/>
    </row>
    <row r="248" spans="1:10" ht="12.75">
      <c r="A248" s="10" t="s">
        <v>635</v>
      </c>
      <c r="B248" s="10" t="s">
        <v>636</v>
      </c>
      <c r="C248" s="82">
        <v>288</v>
      </c>
      <c r="D248" s="10" t="s">
        <v>605</v>
      </c>
      <c r="E248" s="11">
        <f t="shared" si="12"/>
        <v>404</v>
      </c>
      <c r="F248" s="14">
        <f t="shared" si="13"/>
        <v>375</v>
      </c>
      <c r="G248" s="16" t="s">
        <v>64</v>
      </c>
      <c r="H248" s="16" t="s">
        <v>637</v>
      </c>
      <c r="I248" s="16"/>
      <c r="J248" s="16"/>
    </row>
    <row r="249" spans="1:10" ht="12.75">
      <c r="A249" s="10" t="s">
        <v>638</v>
      </c>
      <c r="B249" s="10" t="s">
        <v>1030</v>
      </c>
      <c r="C249" s="11">
        <v>448</v>
      </c>
      <c r="D249" s="10" t="s">
        <v>599</v>
      </c>
      <c r="E249" s="11">
        <f t="shared" si="12"/>
        <v>628</v>
      </c>
      <c r="F249" s="14">
        <f t="shared" si="13"/>
        <v>583</v>
      </c>
      <c r="G249" s="16" t="s">
        <v>64</v>
      </c>
      <c r="H249" s="16" t="s">
        <v>844</v>
      </c>
      <c r="I249" s="16"/>
      <c r="J249" s="16"/>
    </row>
    <row r="250" spans="1:10" ht="12.75">
      <c r="A250" s="10" t="s">
        <v>845</v>
      </c>
      <c r="B250" s="10" t="s">
        <v>846</v>
      </c>
      <c r="C250" s="11">
        <v>360</v>
      </c>
      <c r="D250" s="10" t="s">
        <v>847</v>
      </c>
      <c r="E250" s="11">
        <f t="shared" si="12"/>
        <v>504</v>
      </c>
      <c r="F250" s="14">
        <f t="shared" si="13"/>
        <v>468</v>
      </c>
      <c r="G250" s="16" t="s">
        <v>64</v>
      </c>
      <c r="H250" s="33" t="s">
        <v>642</v>
      </c>
      <c r="I250" s="16"/>
      <c r="J250" s="16"/>
    </row>
    <row r="251" spans="1:10" ht="12.75">
      <c r="A251" s="10" t="s">
        <v>643</v>
      </c>
      <c r="B251" s="10" t="s">
        <v>644</v>
      </c>
      <c r="C251" s="11">
        <v>270</v>
      </c>
      <c r="D251" s="10" t="s">
        <v>645</v>
      </c>
      <c r="E251" s="11">
        <f t="shared" si="12"/>
        <v>378</v>
      </c>
      <c r="F251" s="14">
        <f t="shared" si="13"/>
        <v>351</v>
      </c>
      <c r="G251" s="16" t="s">
        <v>64</v>
      </c>
      <c r="H251" s="16" t="s">
        <v>646</v>
      </c>
      <c r="I251" s="16"/>
      <c r="J251" s="16"/>
    </row>
    <row r="252" spans="1:10" ht="12.75">
      <c r="A252" s="10" t="s">
        <v>647</v>
      </c>
      <c r="B252" s="10" t="s">
        <v>648</v>
      </c>
      <c r="C252" s="11">
        <v>390</v>
      </c>
      <c r="D252" s="10" t="s">
        <v>649</v>
      </c>
      <c r="E252" s="11">
        <f t="shared" si="12"/>
        <v>546</v>
      </c>
      <c r="F252" s="14">
        <f t="shared" si="13"/>
        <v>507</v>
      </c>
      <c r="G252" s="16" t="s">
        <v>64</v>
      </c>
      <c r="H252" s="16" t="s">
        <v>855</v>
      </c>
      <c r="I252" s="16"/>
      <c r="J252" s="16"/>
    </row>
    <row r="253" spans="1:10" ht="12.75">
      <c r="A253" s="10" t="s">
        <v>856</v>
      </c>
      <c r="B253" s="10" t="s">
        <v>857</v>
      </c>
      <c r="C253" s="11">
        <v>360</v>
      </c>
      <c r="D253" s="10" t="s">
        <v>858</v>
      </c>
      <c r="E253" s="11">
        <f t="shared" si="12"/>
        <v>504</v>
      </c>
      <c r="F253" s="14">
        <f t="shared" si="13"/>
        <v>468</v>
      </c>
      <c r="G253" s="16" t="s">
        <v>64</v>
      </c>
      <c r="H253" s="16" t="s">
        <v>656</v>
      </c>
      <c r="I253" s="16"/>
      <c r="J253" s="16"/>
    </row>
    <row r="254" spans="1:10" ht="12.75">
      <c r="A254" s="10" t="s">
        <v>657</v>
      </c>
      <c r="B254" s="10" t="s">
        <v>658</v>
      </c>
      <c r="C254" s="11">
        <v>540</v>
      </c>
      <c r="D254" s="10" t="s">
        <v>756</v>
      </c>
      <c r="E254" s="11">
        <f t="shared" si="12"/>
        <v>756</v>
      </c>
      <c r="F254" s="14">
        <f t="shared" si="13"/>
        <v>702</v>
      </c>
      <c r="G254" s="16" t="s">
        <v>64</v>
      </c>
      <c r="H254" s="3" t="s">
        <v>659</v>
      </c>
      <c r="I254" s="16"/>
      <c r="J254" s="16"/>
    </row>
    <row r="255" spans="1:10" ht="12.75">
      <c r="A255" s="10" t="s">
        <v>660</v>
      </c>
      <c r="B255" s="10" t="s">
        <v>661</v>
      </c>
      <c r="C255" s="11">
        <v>390</v>
      </c>
      <c r="D255" s="10" t="s">
        <v>798</v>
      </c>
      <c r="E255" s="11">
        <f t="shared" si="12"/>
        <v>546</v>
      </c>
      <c r="F255" s="14">
        <f t="shared" si="13"/>
        <v>507</v>
      </c>
      <c r="G255" s="16" t="s">
        <v>64</v>
      </c>
      <c r="H255" s="3" t="s">
        <v>662</v>
      </c>
      <c r="I255" s="16"/>
      <c r="J255" s="16"/>
    </row>
    <row r="256" spans="1:10" ht="12.75">
      <c r="A256" s="10" t="s">
        <v>663</v>
      </c>
      <c r="B256" s="10" t="s">
        <v>664</v>
      </c>
      <c r="C256" s="11">
        <v>300</v>
      </c>
      <c r="D256" s="10" t="s">
        <v>665</v>
      </c>
      <c r="E256" s="11">
        <f t="shared" si="12"/>
        <v>420</v>
      </c>
      <c r="F256" s="14">
        <f t="shared" si="13"/>
        <v>390</v>
      </c>
      <c r="G256" s="16" t="s">
        <v>64</v>
      </c>
      <c r="H256" s="3"/>
      <c r="I256" s="16"/>
      <c r="J256" s="16"/>
    </row>
    <row r="257" spans="1:10" ht="12.75">
      <c r="A257" s="10" t="s">
        <v>470</v>
      </c>
      <c r="B257" s="10" t="s">
        <v>669</v>
      </c>
      <c r="C257" s="11">
        <v>338</v>
      </c>
      <c r="D257" s="10" t="s">
        <v>847</v>
      </c>
      <c r="E257" s="11">
        <f t="shared" si="12"/>
        <v>474</v>
      </c>
      <c r="F257" s="14">
        <f t="shared" si="13"/>
        <v>440</v>
      </c>
      <c r="G257" s="16" t="s">
        <v>64</v>
      </c>
      <c r="H257" s="3"/>
      <c r="I257" s="16"/>
      <c r="J257" s="16"/>
    </row>
    <row r="258" spans="1:10" ht="12.75">
      <c r="A258" s="10" t="s">
        <v>670</v>
      </c>
      <c r="B258" s="10" t="s">
        <v>671</v>
      </c>
      <c r="C258" s="11">
        <v>576</v>
      </c>
      <c r="D258" s="10" t="s">
        <v>672</v>
      </c>
      <c r="E258" s="11">
        <f t="shared" si="12"/>
        <v>807</v>
      </c>
      <c r="F258" s="14">
        <f t="shared" si="13"/>
        <v>749</v>
      </c>
      <c r="G258" s="16" t="s">
        <v>64</v>
      </c>
      <c r="H258" s="3"/>
      <c r="I258" s="16"/>
      <c r="J258" s="16"/>
    </row>
    <row r="259" spans="1:10" ht="12.75">
      <c r="A259" s="10" t="s">
        <v>673</v>
      </c>
      <c r="B259" s="10" t="s">
        <v>674</v>
      </c>
      <c r="C259" s="11">
        <v>455</v>
      </c>
      <c r="D259" s="10" t="s">
        <v>675</v>
      </c>
      <c r="E259" s="11">
        <f t="shared" si="12"/>
        <v>637</v>
      </c>
      <c r="F259" s="14">
        <f t="shared" si="13"/>
        <v>592</v>
      </c>
      <c r="G259" s="16" t="s">
        <v>64</v>
      </c>
      <c r="H259" s="3"/>
      <c r="I259" s="16"/>
      <c r="J259" s="16"/>
    </row>
    <row r="260" spans="1:10" ht="12.75">
      <c r="A260" s="10" t="s">
        <v>676</v>
      </c>
      <c r="B260" s="10" t="s">
        <v>476</v>
      </c>
      <c r="C260" s="11">
        <v>240</v>
      </c>
      <c r="D260" s="10" t="s">
        <v>151</v>
      </c>
      <c r="E260" s="11">
        <f t="shared" si="12"/>
        <v>336</v>
      </c>
      <c r="F260" s="14">
        <f t="shared" si="13"/>
        <v>312</v>
      </c>
      <c r="G260" s="16" t="s">
        <v>64</v>
      </c>
      <c r="H260" s="3"/>
      <c r="I260" s="16"/>
      <c r="J260" s="16"/>
    </row>
    <row r="261" spans="1:10" ht="12.75">
      <c r="A261" s="10" t="s">
        <v>679</v>
      </c>
      <c r="B261" s="10" t="s">
        <v>680</v>
      </c>
      <c r="C261" s="11">
        <v>384</v>
      </c>
      <c r="D261" s="10" t="s">
        <v>681</v>
      </c>
      <c r="E261" s="11">
        <f t="shared" si="12"/>
        <v>538</v>
      </c>
      <c r="F261" s="14">
        <f t="shared" si="13"/>
        <v>500</v>
      </c>
      <c r="G261" s="16" t="s">
        <v>64</v>
      </c>
      <c r="H261" s="3"/>
      <c r="I261" s="16"/>
      <c r="J261" s="16"/>
    </row>
    <row r="262" spans="1:10" ht="12.75">
      <c r="A262" s="10" t="s">
        <v>682</v>
      </c>
      <c r="B262" s="10" t="s">
        <v>683</v>
      </c>
      <c r="C262" s="11">
        <v>270</v>
      </c>
      <c r="D262" s="10" t="s">
        <v>684</v>
      </c>
      <c r="E262" s="11">
        <f t="shared" si="12"/>
        <v>378</v>
      </c>
      <c r="F262" s="14">
        <f t="shared" si="13"/>
        <v>351</v>
      </c>
      <c r="G262" s="16" t="s">
        <v>64</v>
      </c>
      <c r="H262" s="3"/>
      <c r="I262" s="16"/>
      <c r="J262" s="16"/>
    </row>
    <row r="263" spans="1:10" ht="12.75">
      <c r="A263" s="10" t="s">
        <v>685</v>
      </c>
      <c r="B263" s="10" t="s">
        <v>686</v>
      </c>
      <c r="C263" s="78">
        <v>660</v>
      </c>
      <c r="D263" s="10" t="s">
        <v>756</v>
      </c>
      <c r="E263" s="11">
        <f t="shared" si="12"/>
        <v>924</v>
      </c>
      <c r="F263" s="14">
        <f t="shared" si="13"/>
        <v>858</v>
      </c>
      <c r="G263" s="16" t="s">
        <v>64</v>
      </c>
      <c r="H263" s="3" t="s">
        <v>687</v>
      </c>
      <c r="I263" s="16"/>
      <c r="J263" s="16"/>
    </row>
    <row r="264" spans="1:10" ht="12.75">
      <c r="A264" s="10" t="s">
        <v>688</v>
      </c>
      <c r="B264" s="10" t="s">
        <v>890</v>
      </c>
      <c r="C264" s="78">
        <v>450</v>
      </c>
      <c r="D264" s="10" t="s">
        <v>649</v>
      </c>
      <c r="E264" s="11">
        <f t="shared" si="12"/>
        <v>630</v>
      </c>
      <c r="F264" s="14">
        <f t="shared" si="13"/>
        <v>585</v>
      </c>
      <c r="G264" s="16" t="s">
        <v>64</v>
      </c>
      <c r="H264" s="3" t="s">
        <v>891</v>
      </c>
      <c r="I264" s="16"/>
      <c r="J264" s="16"/>
    </row>
    <row r="265" spans="1:10" ht="12.75">
      <c r="A265" s="10" t="s">
        <v>892</v>
      </c>
      <c r="B265" s="10" t="s">
        <v>893</v>
      </c>
      <c r="C265" s="78">
        <v>220</v>
      </c>
      <c r="D265" s="10" t="s">
        <v>372</v>
      </c>
      <c r="E265" s="11">
        <f t="shared" si="12"/>
        <v>308</v>
      </c>
      <c r="F265" s="14">
        <f t="shared" si="13"/>
        <v>286</v>
      </c>
      <c r="G265" s="16"/>
      <c r="H265" s="16"/>
      <c r="I265" s="16"/>
      <c r="J265" s="16"/>
    </row>
    <row r="266" spans="1:10" ht="12.75">
      <c r="A266" s="10" t="s">
        <v>3487</v>
      </c>
      <c r="B266" s="10" t="s">
        <v>3488</v>
      </c>
      <c r="C266" s="78">
        <v>600</v>
      </c>
      <c r="D266" s="87"/>
      <c r="E266" s="78">
        <f>ROUNDUP(C266*1.4,0)</f>
        <v>840</v>
      </c>
      <c r="F266" s="71">
        <f>ROUNDUP(C266*1.3,0)</f>
        <v>780</v>
      </c>
      <c r="G266" s="16"/>
      <c r="H266" s="16"/>
      <c r="I266" s="16"/>
      <c r="J266" s="16"/>
    </row>
    <row r="267" spans="1:10" ht="12.75">
      <c r="A267" s="75" t="s">
        <v>366</v>
      </c>
      <c r="B267" s="75" t="s">
        <v>367</v>
      </c>
      <c r="C267" s="77">
        <v>416</v>
      </c>
      <c r="D267" s="75" t="s">
        <v>368</v>
      </c>
      <c r="E267" s="77">
        <f>ROUNDUP(C267*1.4,0)</f>
        <v>583</v>
      </c>
      <c r="F267" s="76">
        <f>ROUNDUP(C267*1.3,0)</f>
        <v>541</v>
      </c>
      <c r="G267" s="16"/>
      <c r="H267" s="16"/>
      <c r="I267" s="16"/>
      <c r="J267" s="16"/>
    </row>
    <row r="268" spans="1:7" ht="12.75">
      <c r="A268" s="10"/>
      <c r="B268" s="10"/>
      <c r="C268" s="11"/>
      <c r="D268" s="11"/>
      <c r="E268" s="11"/>
      <c r="F268" s="14"/>
      <c r="G268" s="16"/>
    </row>
    <row r="269" spans="1:6" ht="10.5" customHeight="1">
      <c r="A269" s="2"/>
      <c r="B269" s="4" t="s">
        <v>112</v>
      </c>
      <c r="C269" s="10"/>
      <c r="D269" s="10"/>
      <c r="E269" s="2"/>
      <c r="F269" s="14"/>
    </row>
    <row r="270" spans="1:6" ht="12.75">
      <c r="A270" s="2"/>
      <c r="B270" s="2"/>
      <c r="C270" s="10"/>
      <c r="D270" s="10"/>
      <c r="E270" s="2"/>
      <c r="F270" s="14"/>
    </row>
    <row r="271" spans="1:6" ht="12.75">
      <c r="A271" s="2" t="s">
        <v>894</v>
      </c>
      <c r="B271" s="2" t="s">
        <v>895</v>
      </c>
      <c r="C271" s="11">
        <v>249</v>
      </c>
      <c r="D271" s="10" t="s">
        <v>896</v>
      </c>
      <c r="E271" s="12" t="s">
        <v>691</v>
      </c>
      <c r="F271" s="14"/>
    </row>
    <row r="272" spans="1:8" ht="12.75">
      <c r="A272" s="2" t="s">
        <v>692</v>
      </c>
      <c r="B272" s="2" t="s">
        <v>693</v>
      </c>
      <c r="C272" s="11">
        <v>249</v>
      </c>
      <c r="D272" s="10" t="s">
        <v>675</v>
      </c>
      <c r="E272" s="31">
        <f>ROUNDUP(C272*1.4,0)</f>
        <v>349</v>
      </c>
      <c r="F272" s="14">
        <v>338</v>
      </c>
      <c r="H272" t="s">
        <v>694</v>
      </c>
    </row>
    <row r="273" spans="1:7" ht="12.75">
      <c r="A273" s="10" t="s">
        <v>695</v>
      </c>
      <c r="B273" s="10" t="s">
        <v>696</v>
      </c>
      <c r="C273" s="78">
        <v>270</v>
      </c>
      <c r="D273" s="87" t="s">
        <v>3503</v>
      </c>
      <c r="E273" s="78">
        <f>ROUNDUP(C273*1.4,0)</f>
        <v>378</v>
      </c>
      <c r="F273" s="71">
        <v>338</v>
      </c>
      <c r="G273" t="s">
        <v>3445</v>
      </c>
    </row>
    <row r="274" spans="1:6" ht="12.75">
      <c r="A274" s="2" t="s">
        <v>498</v>
      </c>
      <c r="B274" s="2" t="s">
        <v>499</v>
      </c>
      <c r="C274" s="11">
        <v>216</v>
      </c>
      <c r="D274" s="10" t="s">
        <v>500</v>
      </c>
      <c r="E274" s="12" t="s">
        <v>304</v>
      </c>
      <c r="F274" s="14"/>
    </row>
    <row r="275" spans="1:6" ht="12.75">
      <c r="A275" s="2" t="s">
        <v>501</v>
      </c>
      <c r="B275" s="2" t="s">
        <v>701</v>
      </c>
      <c r="C275" s="11">
        <v>216</v>
      </c>
      <c r="D275" s="10" t="s">
        <v>702</v>
      </c>
      <c r="E275" s="12" t="s">
        <v>304</v>
      </c>
      <c r="F275" s="14"/>
    </row>
    <row r="276" spans="1:6" ht="12.75">
      <c r="A276" s="2" t="s">
        <v>703</v>
      </c>
      <c r="B276" s="2" t="s">
        <v>704</v>
      </c>
      <c r="C276" s="11">
        <v>183</v>
      </c>
      <c r="D276" s="10" t="s">
        <v>413</v>
      </c>
      <c r="E276" s="12" t="s">
        <v>304</v>
      </c>
      <c r="F276" s="14"/>
    </row>
    <row r="277" spans="1:6" ht="12.75">
      <c r="A277" s="10" t="s">
        <v>705</v>
      </c>
      <c r="B277" s="10" t="s">
        <v>706</v>
      </c>
      <c r="C277" s="11">
        <v>264</v>
      </c>
      <c r="D277" s="10" t="s">
        <v>896</v>
      </c>
      <c r="E277" s="11">
        <f>ROUNDUP(C277*1.4,0)</f>
        <v>370</v>
      </c>
      <c r="F277" s="14">
        <f>ROUNDUP(C277*1.3,0)</f>
        <v>344</v>
      </c>
    </row>
    <row r="278" spans="1:7" ht="12.75">
      <c r="A278" s="10" t="s">
        <v>707</v>
      </c>
      <c r="B278" s="10" t="s">
        <v>506</v>
      </c>
      <c r="C278" s="11">
        <v>224</v>
      </c>
      <c r="D278" s="10" t="s">
        <v>280</v>
      </c>
      <c r="E278" s="11">
        <f>ROUNDUP(C278*1.4,0)</f>
        <v>314</v>
      </c>
      <c r="F278" s="14">
        <f>ROUNDUP(C278*1.3,0)</f>
        <v>292</v>
      </c>
      <c r="G278" t="s">
        <v>3445</v>
      </c>
    </row>
    <row r="279" spans="1:6" ht="12.75">
      <c r="A279" s="10" t="s">
        <v>507</v>
      </c>
      <c r="B279" s="10" t="s">
        <v>508</v>
      </c>
      <c r="C279" s="11">
        <v>183</v>
      </c>
      <c r="D279" s="10" t="s">
        <v>413</v>
      </c>
      <c r="E279" s="12" t="s">
        <v>304</v>
      </c>
      <c r="F279" s="14"/>
    </row>
    <row r="280" spans="1:7" ht="12.75">
      <c r="A280" s="10" t="s">
        <v>509</v>
      </c>
      <c r="B280" s="10" t="s">
        <v>510</v>
      </c>
      <c r="C280" s="11">
        <v>183</v>
      </c>
      <c r="D280" s="10" t="s">
        <v>511</v>
      </c>
      <c r="E280" s="12" t="s">
        <v>304</v>
      </c>
      <c r="F280" s="14"/>
      <c r="G280" s="16"/>
    </row>
    <row r="281" spans="1:7" ht="12.75">
      <c r="A281" s="10" t="s">
        <v>512</v>
      </c>
      <c r="B281" s="10" t="s">
        <v>513</v>
      </c>
      <c r="C281" s="11">
        <v>220</v>
      </c>
      <c r="D281" s="10" t="s">
        <v>702</v>
      </c>
      <c r="E281" s="11">
        <f aca="true" t="shared" si="14" ref="E281:E302">ROUNDUP(C281*1.4,0)</f>
        <v>308</v>
      </c>
      <c r="F281" s="11">
        <f aca="true" t="shared" si="15" ref="F281:F290">ROUNDUP(C281*1.3,0)</f>
        <v>286</v>
      </c>
      <c r="G281" s="16"/>
    </row>
    <row r="282" spans="1:7" ht="12.75">
      <c r="A282" s="10" t="s">
        <v>514</v>
      </c>
      <c r="B282" s="10" t="s">
        <v>515</v>
      </c>
      <c r="C282" s="11">
        <v>240</v>
      </c>
      <c r="D282" s="10" t="s">
        <v>702</v>
      </c>
      <c r="E282" s="11">
        <f t="shared" si="14"/>
        <v>336</v>
      </c>
      <c r="F282" s="11">
        <f t="shared" si="15"/>
        <v>312</v>
      </c>
      <c r="G282" s="16"/>
    </row>
    <row r="283" spans="1:7" ht="12.75">
      <c r="A283" s="10" t="s">
        <v>516</v>
      </c>
      <c r="B283" s="10" t="s">
        <v>329</v>
      </c>
      <c r="C283" s="11">
        <v>205</v>
      </c>
      <c r="D283" s="10" t="s">
        <v>702</v>
      </c>
      <c r="E283" s="11">
        <f t="shared" si="14"/>
        <v>287</v>
      </c>
      <c r="F283" s="11">
        <f t="shared" si="15"/>
        <v>267</v>
      </c>
      <c r="G283" s="16"/>
    </row>
    <row r="284" spans="1:7" ht="12.75">
      <c r="A284" s="10" t="s">
        <v>330</v>
      </c>
      <c r="B284" s="10" t="s">
        <v>331</v>
      </c>
      <c r="C284" s="11">
        <v>382</v>
      </c>
      <c r="D284" s="10" t="s">
        <v>592</v>
      </c>
      <c r="E284" s="11">
        <f t="shared" si="14"/>
        <v>535</v>
      </c>
      <c r="F284" s="14">
        <f t="shared" si="15"/>
        <v>497</v>
      </c>
      <c r="G284" s="16"/>
    </row>
    <row r="285" spans="1:8" ht="12.75">
      <c r="A285" s="10" t="s">
        <v>332</v>
      </c>
      <c r="B285" s="10" t="s">
        <v>333</v>
      </c>
      <c r="C285" s="11">
        <v>288</v>
      </c>
      <c r="D285" s="10" t="s">
        <v>896</v>
      </c>
      <c r="E285" s="11">
        <f t="shared" si="14"/>
        <v>404</v>
      </c>
      <c r="F285" s="11">
        <f t="shared" si="15"/>
        <v>375</v>
      </c>
      <c r="G285" s="16"/>
      <c r="H285" t="s">
        <v>518</v>
      </c>
    </row>
    <row r="286" spans="1:7" ht="12.75">
      <c r="A286" s="10" t="s">
        <v>519</v>
      </c>
      <c r="B286" s="10" t="s">
        <v>520</v>
      </c>
      <c r="C286" s="11">
        <v>256</v>
      </c>
      <c r="D286" s="10" t="s">
        <v>521</v>
      </c>
      <c r="E286" s="11">
        <f t="shared" si="14"/>
        <v>359</v>
      </c>
      <c r="F286" s="11">
        <f t="shared" si="15"/>
        <v>333</v>
      </c>
      <c r="G286" s="16"/>
    </row>
    <row r="287" spans="1:7" ht="12.75">
      <c r="A287" s="10" t="s">
        <v>522</v>
      </c>
      <c r="B287" s="10" t="s">
        <v>727</v>
      </c>
      <c r="C287" s="11">
        <v>288</v>
      </c>
      <c r="D287" s="10" t="s">
        <v>697</v>
      </c>
      <c r="E287" s="11">
        <f t="shared" si="14"/>
        <v>404</v>
      </c>
      <c r="F287" s="11">
        <f t="shared" si="15"/>
        <v>375</v>
      </c>
      <c r="G287" s="16"/>
    </row>
    <row r="288" spans="1:7" ht="12.75">
      <c r="A288" s="10" t="s">
        <v>728</v>
      </c>
      <c r="B288" s="10" t="s">
        <v>930</v>
      </c>
      <c r="C288" s="11">
        <v>226</v>
      </c>
      <c r="D288" s="10" t="s">
        <v>605</v>
      </c>
      <c r="E288" s="11">
        <f t="shared" si="14"/>
        <v>317</v>
      </c>
      <c r="F288" s="11">
        <f t="shared" si="15"/>
        <v>294</v>
      </c>
      <c r="G288" s="16"/>
    </row>
    <row r="289" spans="1:7" ht="12.75">
      <c r="A289" s="10" t="s">
        <v>931</v>
      </c>
      <c r="B289" s="10" t="s">
        <v>932</v>
      </c>
      <c r="C289" s="11">
        <v>212</v>
      </c>
      <c r="D289" s="10" t="s">
        <v>702</v>
      </c>
      <c r="E289" s="11">
        <f t="shared" si="14"/>
        <v>297</v>
      </c>
      <c r="F289" s="14">
        <f t="shared" si="15"/>
        <v>276</v>
      </c>
      <c r="G289" s="16"/>
    </row>
    <row r="290" spans="1:7" ht="12.75">
      <c r="A290" s="10" t="s">
        <v>933</v>
      </c>
      <c r="B290" s="10" t="s">
        <v>934</v>
      </c>
      <c r="C290" s="11">
        <v>206</v>
      </c>
      <c r="D290" s="10" t="s">
        <v>702</v>
      </c>
      <c r="E290" s="11">
        <f t="shared" si="14"/>
        <v>289</v>
      </c>
      <c r="F290" s="14">
        <f t="shared" si="15"/>
        <v>268</v>
      </c>
      <c r="G290" s="16"/>
    </row>
    <row r="291" spans="1:7" ht="12.75">
      <c r="A291" s="10" t="s">
        <v>935</v>
      </c>
      <c r="B291" s="10" t="s">
        <v>936</v>
      </c>
      <c r="C291" s="11">
        <v>192</v>
      </c>
      <c r="D291" s="10" t="s">
        <v>1123</v>
      </c>
      <c r="E291" s="11">
        <f t="shared" si="14"/>
        <v>269</v>
      </c>
      <c r="F291" s="14">
        <v>208</v>
      </c>
      <c r="G291" s="16"/>
    </row>
    <row r="292" spans="1:7" ht="12.75">
      <c r="A292" s="10" t="s">
        <v>731</v>
      </c>
      <c r="B292" s="10" t="s">
        <v>732</v>
      </c>
      <c r="C292" s="11">
        <v>224</v>
      </c>
      <c r="D292" s="10" t="s">
        <v>605</v>
      </c>
      <c r="E292" s="11">
        <f t="shared" si="14"/>
        <v>314</v>
      </c>
      <c r="F292" s="14">
        <v>208</v>
      </c>
      <c r="G292" s="16"/>
    </row>
    <row r="293" spans="1:7" ht="12.75">
      <c r="A293" s="10" t="s">
        <v>733</v>
      </c>
      <c r="B293" s="10" t="s">
        <v>734</v>
      </c>
      <c r="C293" s="11">
        <v>224</v>
      </c>
      <c r="D293" s="10" t="s">
        <v>511</v>
      </c>
      <c r="E293" s="11">
        <f t="shared" si="14"/>
        <v>314</v>
      </c>
      <c r="F293" s="14">
        <v>208</v>
      </c>
      <c r="G293" s="16"/>
    </row>
    <row r="294" spans="1:7" ht="12.75">
      <c r="A294" s="10" t="s">
        <v>735</v>
      </c>
      <c r="B294" s="10" t="s">
        <v>737</v>
      </c>
      <c r="C294" s="11">
        <v>256</v>
      </c>
      <c r="D294" s="10" t="s">
        <v>937</v>
      </c>
      <c r="E294" s="11">
        <f t="shared" si="14"/>
        <v>359</v>
      </c>
      <c r="F294" s="14">
        <f aca="true" t="shared" si="16" ref="F294:F302">ROUNDUP(C294*1.3,0)</f>
        <v>333</v>
      </c>
      <c r="G294" s="16"/>
    </row>
    <row r="295" spans="1:7" ht="12.75">
      <c r="A295" s="15" t="s">
        <v>938</v>
      </c>
      <c r="B295" s="15" t="s">
        <v>939</v>
      </c>
      <c r="C295" s="11">
        <v>180</v>
      </c>
      <c r="D295" s="10" t="s">
        <v>413</v>
      </c>
      <c r="E295" s="11">
        <f t="shared" si="14"/>
        <v>252</v>
      </c>
      <c r="F295" s="14">
        <f t="shared" si="16"/>
        <v>234</v>
      </c>
      <c r="G295" s="16"/>
    </row>
    <row r="296" spans="1:7" ht="12.75">
      <c r="A296" s="10" t="s">
        <v>940</v>
      </c>
      <c r="B296" s="10" t="s">
        <v>941</v>
      </c>
      <c r="C296" s="11">
        <v>102</v>
      </c>
      <c r="D296" s="10" t="s">
        <v>942</v>
      </c>
      <c r="E296" s="11">
        <f t="shared" si="14"/>
        <v>143</v>
      </c>
      <c r="F296" s="14">
        <f t="shared" si="16"/>
        <v>133</v>
      </c>
      <c r="G296" s="16"/>
    </row>
    <row r="297" spans="1:7" ht="12.75">
      <c r="A297" s="10" t="s">
        <v>742</v>
      </c>
      <c r="B297" s="10" t="s">
        <v>743</v>
      </c>
      <c r="C297" s="11">
        <v>205</v>
      </c>
      <c r="D297" s="10"/>
      <c r="E297" s="12" t="s">
        <v>304</v>
      </c>
      <c r="F297" s="14"/>
      <c r="G297" s="16"/>
    </row>
    <row r="298" spans="1:7" ht="12.75">
      <c r="A298" s="10" t="s">
        <v>744</v>
      </c>
      <c r="B298" s="10" t="s">
        <v>745</v>
      </c>
      <c r="C298" s="11">
        <v>264</v>
      </c>
      <c r="D298" s="10" t="s">
        <v>420</v>
      </c>
      <c r="E298" s="11">
        <f t="shared" si="14"/>
        <v>370</v>
      </c>
      <c r="F298" s="14">
        <f t="shared" si="16"/>
        <v>344</v>
      </c>
      <c r="G298" s="16"/>
    </row>
    <row r="299" spans="1:7" ht="12.75">
      <c r="A299" s="15" t="s">
        <v>746</v>
      </c>
      <c r="B299" s="15" t="s">
        <v>747</v>
      </c>
      <c r="C299" s="11">
        <v>290</v>
      </c>
      <c r="D299" s="10" t="s">
        <v>697</v>
      </c>
      <c r="E299" s="11">
        <f t="shared" si="14"/>
        <v>406</v>
      </c>
      <c r="F299" s="14">
        <f t="shared" si="16"/>
        <v>377</v>
      </c>
      <c r="G299" s="16"/>
    </row>
    <row r="300" spans="1:7" ht="12.75">
      <c r="A300" s="10" t="s">
        <v>748</v>
      </c>
      <c r="B300" s="10" t="s">
        <v>749</v>
      </c>
      <c r="C300" s="11">
        <v>180</v>
      </c>
      <c r="D300" s="10" t="s">
        <v>378</v>
      </c>
      <c r="E300" s="11">
        <f t="shared" si="14"/>
        <v>252</v>
      </c>
      <c r="F300" s="14">
        <f t="shared" si="16"/>
        <v>234</v>
      </c>
      <c r="G300" s="16"/>
    </row>
    <row r="301" spans="1:7" ht="12.75">
      <c r="A301" s="10" t="s">
        <v>750</v>
      </c>
      <c r="B301" s="10" t="s">
        <v>751</v>
      </c>
      <c r="C301" s="11">
        <v>382</v>
      </c>
      <c r="D301" s="10" t="s">
        <v>592</v>
      </c>
      <c r="E301" s="11">
        <f t="shared" si="14"/>
        <v>535</v>
      </c>
      <c r="F301" s="14">
        <f t="shared" si="16"/>
        <v>497</v>
      </c>
      <c r="G301" s="16"/>
    </row>
    <row r="302" spans="1:10" ht="12.75">
      <c r="A302" s="15" t="s">
        <v>752</v>
      </c>
      <c r="B302" s="15" t="s">
        <v>753</v>
      </c>
      <c r="C302" s="11">
        <v>264</v>
      </c>
      <c r="D302" s="10" t="s">
        <v>754</v>
      </c>
      <c r="E302" s="11">
        <f t="shared" si="14"/>
        <v>370</v>
      </c>
      <c r="F302" s="14">
        <f t="shared" si="16"/>
        <v>344</v>
      </c>
      <c r="G302" s="16"/>
      <c r="H302" s="16"/>
      <c r="I302" s="16"/>
      <c r="J302" s="16"/>
    </row>
    <row r="303" spans="1:10" ht="12.75">
      <c r="A303" s="15" t="s">
        <v>949</v>
      </c>
      <c r="B303" s="15" t="s">
        <v>950</v>
      </c>
      <c r="C303" s="11">
        <v>196</v>
      </c>
      <c r="D303" s="10" t="s">
        <v>951</v>
      </c>
      <c r="E303" s="12" t="s">
        <v>304</v>
      </c>
      <c r="F303" s="14"/>
      <c r="G303" s="16"/>
      <c r="H303" s="16" t="s">
        <v>952</v>
      </c>
      <c r="I303" s="16"/>
      <c r="J303" s="16"/>
    </row>
    <row r="304" spans="1:10" ht="12.75">
      <c r="A304" s="15" t="s">
        <v>762</v>
      </c>
      <c r="B304" s="15" t="s">
        <v>763</v>
      </c>
      <c r="C304" s="11">
        <v>210</v>
      </c>
      <c r="D304" s="10" t="s">
        <v>764</v>
      </c>
      <c r="E304" s="11">
        <f>ROUNDUP(C304*1.4,0)</f>
        <v>294</v>
      </c>
      <c r="F304" s="14">
        <f>ROUNDUP(C304*1.3,0)</f>
        <v>273</v>
      </c>
      <c r="G304" s="16"/>
      <c r="H304" s="16"/>
      <c r="I304" s="16"/>
      <c r="J304" s="16"/>
    </row>
    <row r="305" spans="1:10" ht="12.75">
      <c r="A305" s="10" t="s">
        <v>765</v>
      </c>
      <c r="B305" s="10" t="s">
        <v>766</v>
      </c>
      <c r="C305" s="11">
        <v>180</v>
      </c>
      <c r="D305" s="10" t="s">
        <v>764</v>
      </c>
      <c r="E305" s="12" t="s">
        <v>304</v>
      </c>
      <c r="F305" s="14"/>
      <c r="G305" s="16"/>
      <c r="H305" s="16" t="s">
        <v>767</v>
      </c>
      <c r="I305" s="16"/>
      <c r="J305" s="16"/>
    </row>
    <row r="306" spans="1:10" ht="12.75">
      <c r="A306" s="10" t="s">
        <v>768</v>
      </c>
      <c r="B306" s="10" t="s">
        <v>769</v>
      </c>
      <c r="C306" s="11">
        <v>660</v>
      </c>
      <c r="D306" s="10" t="s">
        <v>770</v>
      </c>
      <c r="E306" s="11">
        <f aca="true" t="shared" si="17" ref="E306:E351">ROUNDUP(C306*1.4,0)</f>
        <v>924</v>
      </c>
      <c r="F306" s="14">
        <f>ROUNDUP(C306*1.3,0)</f>
        <v>858</v>
      </c>
      <c r="G306" s="16"/>
      <c r="H306" s="16" t="s">
        <v>771</v>
      </c>
      <c r="I306" s="16"/>
      <c r="J306" s="16"/>
    </row>
    <row r="307" spans="1:10" ht="12.75">
      <c r="A307" s="10" t="s">
        <v>772</v>
      </c>
      <c r="B307" s="10" t="s">
        <v>773</v>
      </c>
      <c r="C307" s="11">
        <v>704</v>
      </c>
      <c r="D307" s="10" t="s">
        <v>774</v>
      </c>
      <c r="E307" s="11">
        <f t="shared" si="17"/>
        <v>986</v>
      </c>
      <c r="F307" s="14">
        <f>ROUNDUP(C307*1.3,0)</f>
        <v>916</v>
      </c>
      <c r="G307" s="16"/>
      <c r="H307" s="16"/>
      <c r="I307" s="16"/>
      <c r="J307" s="16"/>
    </row>
    <row r="308" spans="1:10" ht="12.75">
      <c r="A308" s="10" t="s">
        <v>564</v>
      </c>
      <c r="B308" s="10" t="s">
        <v>780</v>
      </c>
      <c r="C308" s="11">
        <v>450</v>
      </c>
      <c r="D308" s="10" t="s">
        <v>756</v>
      </c>
      <c r="E308" s="11">
        <f t="shared" si="17"/>
        <v>630</v>
      </c>
      <c r="F308" s="14">
        <v>588</v>
      </c>
      <c r="G308" s="16"/>
      <c r="H308" s="16"/>
      <c r="I308" s="16"/>
      <c r="J308" s="16"/>
    </row>
    <row r="309" spans="1:10" ht="12.75">
      <c r="A309" s="10" t="s">
        <v>781</v>
      </c>
      <c r="B309" s="10" t="s">
        <v>782</v>
      </c>
      <c r="C309" s="11">
        <v>150</v>
      </c>
      <c r="D309" s="10" t="s">
        <v>378</v>
      </c>
      <c r="E309" s="11">
        <f t="shared" si="17"/>
        <v>210</v>
      </c>
      <c r="F309" s="14">
        <v>119</v>
      </c>
      <c r="G309" s="16"/>
      <c r="H309" s="37" t="s">
        <v>575</v>
      </c>
      <c r="I309" s="16"/>
      <c r="J309" s="16"/>
    </row>
    <row r="310" spans="1:6" s="16" customFormat="1" ht="12.75">
      <c r="A310" s="10" t="s">
        <v>576</v>
      </c>
      <c r="B310" s="10" t="s">
        <v>577</v>
      </c>
      <c r="C310" s="11">
        <v>256</v>
      </c>
      <c r="D310" s="10" t="s">
        <v>785</v>
      </c>
      <c r="E310" s="11">
        <f t="shared" si="17"/>
        <v>359</v>
      </c>
      <c r="F310" s="14">
        <v>488</v>
      </c>
    </row>
    <row r="311" spans="1:7" s="16" customFormat="1" ht="12.75">
      <c r="A311" s="15" t="s">
        <v>786</v>
      </c>
      <c r="B311" s="15" t="s">
        <v>787</v>
      </c>
      <c r="C311" s="11">
        <v>332</v>
      </c>
      <c r="D311" s="10" t="s">
        <v>788</v>
      </c>
      <c r="E311" s="11">
        <f t="shared" si="17"/>
        <v>465</v>
      </c>
      <c r="F311" s="14">
        <v>405</v>
      </c>
      <c r="G311" s="16" t="s">
        <v>789</v>
      </c>
    </row>
    <row r="312" spans="1:7" s="16" customFormat="1" ht="12.75">
      <c r="A312" s="10" t="s">
        <v>790</v>
      </c>
      <c r="B312" s="10" t="s">
        <v>791</v>
      </c>
      <c r="C312" s="11">
        <v>240</v>
      </c>
      <c r="D312" s="17" t="s">
        <v>697</v>
      </c>
      <c r="E312" s="11">
        <f t="shared" si="17"/>
        <v>336</v>
      </c>
      <c r="F312" s="14">
        <f>ROUNDUP(C312*1.3,0)</f>
        <v>312</v>
      </c>
      <c r="G312" s="16" t="s">
        <v>789</v>
      </c>
    </row>
    <row r="313" spans="1:7" s="16" customFormat="1" ht="12.75">
      <c r="A313" s="15" t="s">
        <v>792</v>
      </c>
      <c r="B313" s="15" t="s">
        <v>793</v>
      </c>
      <c r="C313" s="11">
        <v>240</v>
      </c>
      <c r="D313" s="17" t="s">
        <v>1123</v>
      </c>
      <c r="E313" s="11">
        <f t="shared" si="17"/>
        <v>336</v>
      </c>
      <c r="F313" s="14">
        <f>ROUNDUP(C313*1.3,0)</f>
        <v>312</v>
      </c>
      <c r="G313" s="16" t="s">
        <v>789</v>
      </c>
    </row>
    <row r="314" spans="1:7" s="16" customFormat="1" ht="12.75">
      <c r="A314" s="15" t="s">
        <v>794</v>
      </c>
      <c r="B314" s="15" t="s">
        <v>981</v>
      </c>
      <c r="C314" s="11">
        <v>210</v>
      </c>
      <c r="D314" s="17" t="s">
        <v>684</v>
      </c>
      <c r="E314" s="11">
        <f t="shared" si="17"/>
        <v>294</v>
      </c>
      <c r="F314" s="14">
        <f>ROUNDUP(C314*1.3,0)</f>
        <v>273</v>
      </c>
      <c r="G314" s="16" t="s">
        <v>789</v>
      </c>
    </row>
    <row r="315" spans="1:8" s="16" customFormat="1" ht="12.75">
      <c r="A315" s="15" t="s">
        <v>982</v>
      </c>
      <c r="B315" s="15" t="s">
        <v>983</v>
      </c>
      <c r="C315" s="11">
        <v>150</v>
      </c>
      <c r="D315" s="17" t="s">
        <v>1123</v>
      </c>
      <c r="E315" s="11">
        <f t="shared" si="17"/>
        <v>210</v>
      </c>
      <c r="F315" s="14">
        <v>188</v>
      </c>
      <c r="G315" s="16" t="s">
        <v>789</v>
      </c>
      <c r="H315" s="16" t="s">
        <v>984</v>
      </c>
    </row>
    <row r="316" spans="1:7" s="16" customFormat="1" ht="12.75">
      <c r="A316" s="10" t="s">
        <v>985</v>
      </c>
      <c r="B316" s="10" t="s">
        <v>986</v>
      </c>
      <c r="C316" s="11">
        <v>180</v>
      </c>
      <c r="D316" s="17" t="s">
        <v>378</v>
      </c>
      <c r="E316" s="11">
        <f t="shared" si="17"/>
        <v>252</v>
      </c>
      <c r="F316" s="14">
        <f aca="true" t="shared" si="18" ref="F316:F328">ROUNDUP(C316*1.3,0)</f>
        <v>234</v>
      </c>
      <c r="G316" s="16" t="s">
        <v>789</v>
      </c>
    </row>
    <row r="317" spans="1:8" s="16" customFormat="1" ht="12.75">
      <c r="A317" s="15" t="s">
        <v>987</v>
      </c>
      <c r="B317" s="15" t="s">
        <v>801</v>
      </c>
      <c r="C317" s="11">
        <v>436</v>
      </c>
      <c r="D317" s="17" t="s">
        <v>802</v>
      </c>
      <c r="E317" s="11">
        <f t="shared" si="17"/>
        <v>611</v>
      </c>
      <c r="F317" s="14">
        <f t="shared" si="18"/>
        <v>567</v>
      </c>
      <c r="G317" s="16" t="s">
        <v>789</v>
      </c>
      <c r="H317" s="16" t="s">
        <v>803</v>
      </c>
    </row>
    <row r="318" spans="1:7" s="16" customFormat="1" ht="12.75">
      <c r="A318" s="10" t="s">
        <v>804</v>
      </c>
      <c r="B318" s="10" t="s">
        <v>805</v>
      </c>
      <c r="C318" s="11">
        <v>240</v>
      </c>
      <c r="D318" s="16" t="s">
        <v>420</v>
      </c>
      <c r="E318" s="11">
        <f t="shared" si="17"/>
        <v>336</v>
      </c>
      <c r="F318" s="14">
        <f t="shared" si="18"/>
        <v>312</v>
      </c>
      <c r="G318" s="16" t="s">
        <v>789</v>
      </c>
    </row>
    <row r="319" spans="1:8" s="16" customFormat="1" ht="12.75">
      <c r="A319" s="15" t="s">
        <v>806</v>
      </c>
      <c r="B319" s="15" t="s">
        <v>90</v>
      </c>
      <c r="C319" s="77">
        <v>240</v>
      </c>
      <c r="D319" s="79" t="s">
        <v>91</v>
      </c>
      <c r="E319" s="77">
        <f t="shared" si="17"/>
        <v>336</v>
      </c>
      <c r="F319" s="76">
        <f t="shared" si="18"/>
        <v>312</v>
      </c>
      <c r="G319" s="16" t="s">
        <v>789</v>
      </c>
      <c r="H319" s="16" t="s">
        <v>601</v>
      </c>
    </row>
    <row r="320" spans="1:7" s="16" customFormat="1" ht="12.75">
      <c r="A320" s="10" t="s">
        <v>809</v>
      </c>
      <c r="B320" s="10" t="s">
        <v>810</v>
      </c>
      <c r="C320" s="11">
        <v>378</v>
      </c>
      <c r="D320" s="10" t="s">
        <v>847</v>
      </c>
      <c r="E320" s="11">
        <f t="shared" si="17"/>
        <v>530</v>
      </c>
      <c r="F320" s="14">
        <f t="shared" si="18"/>
        <v>492</v>
      </c>
      <c r="G320" s="10" t="s">
        <v>789</v>
      </c>
    </row>
    <row r="321" spans="1:7" s="16" customFormat="1" ht="12.75">
      <c r="A321" s="10" t="s">
        <v>811</v>
      </c>
      <c r="B321" s="10" t="s">
        <v>812</v>
      </c>
      <c r="C321" s="11">
        <v>283</v>
      </c>
      <c r="D321" s="10" t="s">
        <v>511</v>
      </c>
      <c r="E321" s="11">
        <f t="shared" si="17"/>
        <v>397</v>
      </c>
      <c r="F321" s="14">
        <f t="shared" si="18"/>
        <v>368</v>
      </c>
      <c r="G321" s="10" t="s">
        <v>789</v>
      </c>
    </row>
    <row r="322" spans="1:7" s="16" customFormat="1" ht="12.75">
      <c r="A322" s="10" t="s">
        <v>813</v>
      </c>
      <c r="B322" s="10" t="s">
        <v>814</v>
      </c>
      <c r="C322" s="11">
        <v>374</v>
      </c>
      <c r="D322" s="10" t="s">
        <v>697</v>
      </c>
      <c r="E322" s="11">
        <f t="shared" si="17"/>
        <v>524</v>
      </c>
      <c r="F322" s="14">
        <f t="shared" si="18"/>
        <v>487</v>
      </c>
      <c r="G322" s="10" t="s">
        <v>789</v>
      </c>
    </row>
    <row r="323" spans="1:7" s="16" customFormat="1" ht="12.75">
      <c r="A323" s="10" t="s">
        <v>815</v>
      </c>
      <c r="B323" s="10" t="s">
        <v>606</v>
      </c>
      <c r="C323" s="11">
        <v>215</v>
      </c>
      <c r="D323" s="10" t="s">
        <v>684</v>
      </c>
      <c r="E323" s="11">
        <f t="shared" si="17"/>
        <v>301</v>
      </c>
      <c r="F323" s="14">
        <f t="shared" si="18"/>
        <v>280</v>
      </c>
      <c r="G323" s="10" t="s">
        <v>789</v>
      </c>
    </row>
    <row r="324" spans="1:7" s="16" customFormat="1" ht="12.75">
      <c r="A324" s="10" t="s">
        <v>607</v>
      </c>
      <c r="B324" s="10" t="s">
        <v>608</v>
      </c>
      <c r="C324" s="11">
        <v>270</v>
      </c>
      <c r="D324" s="10" t="s">
        <v>665</v>
      </c>
      <c r="E324" s="11">
        <f t="shared" si="17"/>
        <v>378</v>
      </c>
      <c r="F324" s="14">
        <f t="shared" si="18"/>
        <v>351</v>
      </c>
      <c r="G324" s="10" t="s">
        <v>789</v>
      </c>
    </row>
    <row r="325" spans="1:7" s="16" customFormat="1" ht="12.75">
      <c r="A325" s="10" t="s">
        <v>609</v>
      </c>
      <c r="B325" s="10" t="s">
        <v>610</v>
      </c>
      <c r="C325" s="11">
        <v>180</v>
      </c>
      <c r="D325" s="10" t="s">
        <v>413</v>
      </c>
      <c r="E325" s="11">
        <f t="shared" si="17"/>
        <v>252</v>
      </c>
      <c r="F325" s="14">
        <f t="shared" si="18"/>
        <v>234</v>
      </c>
      <c r="G325" s="10" t="s">
        <v>789</v>
      </c>
    </row>
    <row r="326" spans="1:7" s="16" customFormat="1" ht="12.75">
      <c r="A326" s="10" t="s">
        <v>611</v>
      </c>
      <c r="B326" s="10" t="s">
        <v>612</v>
      </c>
      <c r="C326" s="11">
        <v>240</v>
      </c>
      <c r="D326" s="10" t="s">
        <v>613</v>
      </c>
      <c r="E326" s="11">
        <f t="shared" si="17"/>
        <v>336</v>
      </c>
      <c r="F326" s="14">
        <f t="shared" si="18"/>
        <v>312</v>
      </c>
      <c r="G326" s="10" t="s">
        <v>789</v>
      </c>
    </row>
    <row r="327" spans="1:7" s="16" customFormat="1" ht="12.75">
      <c r="A327" s="10" t="s">
        <v>614</v>
      </c>
      <c r="B327" s="10" t="s">
        <v>615</v>
      </c>
      <c r="C327" s="11">
        <v>395</v>
      </c>
      <c r="D327" s="10" t="s">
        <v>592</v>
      </c>
      <c r="E327" s="11">
        <f t="shared" si="17"/>
        <v>553</v>
      </c>
      <c r="F327" s="14">
        <f t="shared" si="18"/>
        <v>514</v>
      </c>
      <c r="G327" s="10" t="s">
        <v>616</v>
      </c>
    </row>
    <row r="328" spans="1:8" s="16" customFormat="1" ht="12.75">
      <c r="A328" s="15" t="s">
        <v>617</v>
      </c>
      <c r="B328" s="15" t="s">
        <v>427</v>
      </c>
      <c r="C328" s="11">
        <v>395</v>
      </c>
      <c r="D328" s="10" t="s">
        <v>428</v>
      </c>
      <c r="E328" s="11">
        <f t="shared" si="17"/>
        <v>553</v>
      </c>
      <c r="F328" s="14">
        <f t="shared" si="18"/>
        <v>514</v>
      </c>
      <c r="G328" s="10" t="s">
        <v>64</v>
      </c>
      <c r="H328" s="16" t="s">
        <v>429</v>
      </c>
    </row>
    <row r="329" spans="1:7" s="16" customFormat="1" ht="12.75">
      <c r="A329" s="10" t="s">
        <v>430</v>
      </c>
      <c r="B329" s="10" t="s">
        <v>622</v>
      </c>
      <c r="C329" s="11">
        <v>260</v>
      </c>
      <c r="D329" s="10" t="s">
        <v>702</v>
      </c>
      <c r="E329" s="11">
        <f t="shared" si="17"/>
        <v>364</v>
      </c>
      <c r="F329" s="14">
        <v>348</v>
      </c>
      <c r="G329" s="10" t="s">
        <v>64</v>
      </c>
    </row>
    <row r="330" spans="1:7" s="16" customFormat="1" ht="12.75">
      <c r="A330" s="15" t="s">
        <v>623</v>
      </c>
      <c r="B330" s="15" t="s">
        <v>624</v>
      </c>
      <c r="C330" s="11">
        <v>360</v>
      </c>
      <c r="D330" s="10" t="s">
        <v>649</v>
      </c>
      <c r="E330" s="11">
        <f t="shared" si="17"/>
        <v>504</v>
      </c>
      <c r="F330" s="14">
        <f aca="true" t="shared" si="19" ref="F330:F351">ROUNDUP(C330*1.3,0)</f>
        <v>468</v>
      </c>
      <c r="G330" s="10" t="s">
        <v>64</v>
      </c>
    </row>
    <row r="331" spans="1:7" s="16" customFormat="1" ht="12.75">
      <c r="A331" s="10" t="s">
        <v>625</v>
      </c>
      <c r="B331" s="10" t="s">
        <v>834</v>
      </c>
      <c r="C331" s="11">
        <v>416</v>
      </c>
      <c r="D331" s="10" t="s">
        <v>835</v>
      </c>
      <c r="E331" s="11">
        <f t="shared" si="17"/>
        <v>583</v>
      </c>
      <c r="F331" s="14">
        <f t="shared" si="19"/>
        <v>541</v>
      </c>
      <c r="G331" s="10" t="s">
        <v>64</v>
      </c>
    </row>
    <row r="332" spans="1:7" s="16" customFormat="1" ht="13.5" customHeight="1">
      <c r="A332" s="10" t="s">
        <v>836</v>
      </c>
      <c r="B332" s="10" t="s">
        <v>837</v>
      </c>
      <c r="C332" s="11">
        <v>270</v>
      </c>
      <c r="D332" s="10" t="s">
        <v>838</v>
      </c>
      <c r="E332" s="11">
        <f t="shared" si="17"/>
        <v>378</v>
      </c>
      <c r="F332" s="14">
        <f t="shared" si="19"/>
        <v>351</v>
      </c>
      <c r="G332" s="10" t="s">
        <v>64</v>
      </c>
    </row>
    <row r="333" spans="1:7" s="16" customFormat="1" ht="13.5" customHeight="1">
      <c r="A333" s="10" t="s">
        <v>1022</v>
      </c>
      <c r="B333" s="10" t="s">
        <v>1023</v>
      </c>
      <c r="C333" s="11">
        <v>390</v>
      </c>
      <c r="D333" s="10" t="s">
        <v>1024</v>
      </c>
      <c r="E333" s="11">
        <f t="shared" si="17"/>
        <v>546</v>
      </c>
      <c r="F333" s="14">
        <f t="shared" si="19"/>
        <v>507</v>
      </c>
      <c r="G333" s="10" t="s">
        <v>64</v>
      </c>
    </row>
    <row r="334" spans="1:8" s="16" customFormat="1" ht="13.5" customHeight="1">
      <c r="A334" s="10" t="s">
        <v>1025</v>
      </c>
      <c r="B334" s="10" t="s">
        <v>1026</v>
      </c>
      <c r="C334" s="11">
        <v>224</v>
      </c>
      <c r="D334" s="10" t="s">
        <v>684</v>
      </c>
      <c r="E334" s="11">
        <f t="shared" si="17"/>
        <v>314</v>
      </c>
      <c r="F334" s="14">
        <f t="shared" si="19"/>
        <v>292</v>
      </c>
      <c r="G334" s="10" t="s">
        <v>64</v>
      </c>
      <c r="H334" s="16" t="s">
        <v>842</v>
      </c>
    </row>
    <row r="335" spans="1:7" s="16" customFormat="1" ht="13.5" customHeight="1">
      <c r="A335" s="10" t="s">
        <v>843</v>
      </c>
      <c r="B335" s="10" t="s">
        <v>1028</v>
      </c>
      <c r="C335" s="11">
        <v>360</v>
      </c>
      <c r="D335" s="10" t="s">
        <v>896</v>
      </c>
      <c r="E335" s="11">
        <f t="shared" si="17"/>
        <v>504</v>
      </c>
      <c r="F335" s="14">
        <f t="shared" si="19"/>
        <v>468</v>
      </c>
      <c r="G335" s="10" t="s">
        <v>64</v>
      </c>
    </row>
    <row r="336" spans="1:8" s="16" customFormat="1" ht="13.5" customHeight="1">
      <c r="A336" s="10" t="s">
        <v>1029</v>
      </c>
      <c r="B336" s="10" t="s">
        <v>1031</v>
      </c>
      <c r="C336" s="11">
        <v>243</v>
      </c>
      <c r="D336" s="10" t="s">
        <v>1032</v>
      </c>
      <c r="E336" s="11">
        <f t="shared" si="17"/>
        <v>341</v>
      </c>
      <c r="F336" s="14">
        <f t="shared" si="19"/>
        <v>316</v>
      </c>
      <c r="G336" s="10" t="s">
        <v>848</v>
      </c>
      <c r="H336" s="16" t="s">
        <v>849</v>
      </c>
    </row>
    <row r="337" spans="1:7" s="16" customFormat="1" ht="13.5" customHeight="1">
      <c r="A337" s="10" t="s">
        <v>850</v>
      </c>
      <c r="B337" s="10" t="s">
        <v>851</v>
      </c>
      <c r="C337" s="11">
        <v>234</v>
      </c>
      <c r="D337" s="10" t="s">
        <v>665</v>
      </c>
      <c r="E337" s="11">
        <f t="shared" si="17"/>
        <v>328</v>
      </c>
      <c r="F337" s="14">
        <f t="shared" si="19"/>
        <v>305</v>
      </c>
      <c r="G337" s="10" t="s">
        <v>848</v>
      </c>
    </row>
    <row r="338" spans="1:7" s="16" customFormat="1" ht="13.5" customHeight="1">
      <c r="A338" s="10" t="s">
        <v>852</v>
      </c>
      <c r="B338" s="10" t="s">
        <v>853</v>
      </c>
      <c r="C338" s="11">
        <v>309</v>
      </c>
      <c r="D338" s="10" t="s">
        <v>854</v>
      </c>
      <c r="E338" s="11">
        <f t="shared" si="17"/>
        <v>433</v>
      </c>
      <c r="F338" s="14">
        <f t="shared" si="19"/>
        <v>402</v>
      </c>
      <c r="G338" s="10" t="s">
        <v>848</v>
      </c>
    </row>
    <row r="339" spans="1:7" s="16" customFormat="1" ht="13.5" customHeight="1">
      <c r="A339" s="10" t="s">
        <v>1039</v>
      </c>
      <c r="B339" s="10" t="s">
        <v>1040</v>
      </c>
      <c r="C339" s="11">
        <v>588</v>
      </c>
      <c r="D339" s="10" t="s">
        <v>1041</v>
      </c>
      <c r="E339" s="11">
        <f t="shared" si="17"/>
        <v>824</v>
      </c>
      <c r="F339" s="14">
        <f t="shared" si="19"/>
        <v>765</v>
      </c>
      <c r="G339" s="10" t="s">
        <v>848</v>
      </c>
    </row>
    <row r="340" spans="1:7" s="16" customFormat="1" ht="13.5" customHeight="1">
      <c r="A340" s="10" t="s">
        <v>1042</v>
      </c>
      <c r="B340" s="10" t="s">
        <v>859</v>
      </c>
      <c r="C340" s="11">
        <v>219</v>
      </c>
      <c r="D340" s="10" t="s">
        <v>424</v>
      </c>
      <c r="E340" s="11">
        <f t="shared" si="17"/>
        <v>307</v>
      </c>
      <c r="F340" s="14">
        <f t="shared" si="19"/>
        <v>285</v>
      </c>
      <c r="G340" s="10" t="s">
        <v>848</v>
      </c>
    </row>
    <row r="341" spans="1:7" s="16" customFormat="1" ht="13.5" customHeight="1">
      <c r="A341" s="10" t="s">
        <v>860</v>
      </c>
      <c r="B341" s="10" t="s">
        <v>862</v>
      </c>
      <c r="C341" s="11">
        <v>416</v>
      </c>
      <c r="D341" s="10" t="s">
        <v>599</v>
      </c>
      <c r="E341" s="11">
        <f t="shared" si="17"/>
        <v>583</v>
      </c>
      <c r="F341" s="14">
        <f t="shared" si="19"/>
        <v>541</v>
      </c>
      <c r="G341" s="10" t="s">
        <v>848</v>
      </c>
    </row>
    <row r="342" spans="1:8" s="16" customFormat="1" ht="13.5" customHeight="1">
      <c r="A342" s="10" t="s">
        <v>863</v>
      </c>
      <c r="B342" s="10" t="s">
        <v>864</v>
      </c>
      <c r="C342" s="11">
        <v>234</v>
      </c>
      <c r="D342" s="10" t="s">
        <v>865</v>
      </c>
      <c r="E342" s="11">
        <f t="shared" si="17"/>
        <v>328</v>
      </c>
      <c r="F342" s="14">
        <f t="shared" si="19"/>
        <v>305</v>
      </c>
      <c r="G342" s="10" t="s">
        <v>848</v>
      </c>
      <c r="H342" s="16" t="s">
        <v>866</v>
      </c>
    </row>
    <row r="343" spans="1:7" s="16" customFormat="1" ht="13.5" customHeight="1">
      <c r="A343" s="10" t="s">
        <v>867</v>
      </c>
      <c r="B343" s="10" t="s">
        <v>868</v>
      </c>
      <c r="C343" s="11">
        <v>234</v>
      </c>
      <c r="D343" s="10" t="s">
        <v>865</v>
      </c>
      <c r="E343" s="11">
        <f t="shared" si="17"/>
        <v>328</v>
      </c>
      <c r="F343" s="14">
        <f t="shared" si="19"/>
        <v>305</v>
      </c>
      <c r="G343" s="10" t="s">
        <v>848</v>
      </c>
    </row>
    <row r="344" spans="1:8" s="16" customFormat="1" ht="13.5" customHeight="1">
      <c r="A344" s="10" t="s">
        <v>869</v>
      </c>
      <c r="B344" s="10" t="s">
        <v>870</v>
      </c>
      <c r="C344" s="11">
        <v>213</v>
      </c>
      <c r="D344" s="10" t="s">
        <v>151</v>
      </c>
      <c r="E344" s="11">
        <f t="shared" si="17"/>
        <v>299</v>
      </c>
      <c r="F344" s="14">
        <f t="shared" si="19"/>
        <v>277</v>
      </c>
      <c r="G344" s="10" t="s">
        <v>848</v>
      </c>
      <c r="H344" s="16" t="s">
        <v>666</v>
      </c>
    </row>
    <row r="345" spans="1:8" s="16" customFormat="1" ht="13.5" customHeight="1">
      <c r="A345" s="10" t="s">
        <v>667</v>
      </c>
      <c r="B345" s="10" t="s">
        <v>668</v>
      </c>
      <c r="C345" s="11">
        <v>213</v>
      </c>
      <c r="D345" s="10" t="s">
        <v>151</v>
      </c>
      <c r="E345" s="11">
        <f t="shared" si="17"/>
        <v>299</v>
      </c>
      <c r="F345" s="14">
        <f t="shared" si="19"/>
        <v>277</v>
      </c>
      <c r="G345" s="10" t="s">
        <v>848</v>
      </c>
      <c r="H345" s="16" t="s">
        <v>879</v>
      </c>
    </row>
    <row r="346" spans="1:7" s="16" customFormat="1" ht="13.5" customHeight="1">
      <c r="A346" s="10" t="s">
        <v>880</v>
      </c>
      <c r="B346" s="10" t="s">
        <v>677</v>
      </c>
      <c r="C346" s="11">
        <v>155</v>
      </c>
      <c r="D346" s="10" t="s">
        <v>1123</v>
      </c>
      <c r="E346" s="11">
        <f t="shared" si="17"/>
        <v>217</v>
      </c>
      <c r="F346" s="14">
        <f t="shared" si="19"/>
        <v>202</v>
      </c>
      <c r="G346" s="10" t="s">
        <v>848</v>
      </c>
    </row>
    <row r="347" spans="1:8" s="16" customFormat="1" ht="13.5" customHeight="1">
      <c r="A347" s="10" t="s">
        <v>678</v>
      </c>
      <c r="B347" s="10" t="s">
        <v>883</v>
      </c>
      <c r="C347" s="11">
        <v>180</v>
      </c>
      <c r="D347" s="10" t="s">
        <v>413</v>
      </c>
      <c r="E347" s="11">
        <f t="shared" si="17"/>
        <v>252</v>
      </c>
      <c r="F347" s="14">
        <f t="shared" si="19"/>
        <v>234</v>
      </c>
      <c r="G347" s="10" t="s">
        <v>848</v>
      </c>
      <c r="H347" s="16" t="s">
        <v>884</v>
      </c>
    </row>
    <row r="348" spans="1:8" s="16" customFormat="1" ht="13.5" customHeight="1">
      <c r="A348" s="10" t="s">
        <v>885</v>
      </c>
      <c r="B348" s="10" t="s">
        <v>886</v>
      </c>
      <c r="C348" s="11">
        <v>704</v>
      </c>
      <c r="D348" s="10" t="s">
        <v>887</v>
      </c>
      <c r="E348" s="11">
        <f t="shared" si="17"/>
        <v>986</v>
      </c>
      <c r="F348" s="14">
        <f t="shared" si="19"/>
        <v>916</v>
      </c>
      <c r="G348" s="10" t="s">
        <v>848</v>
      </c>
      <c r="H348" s="16" t="s">
        <v>888</v>
      </c>
    </row>
    <row r="349" spans="1:9" s="16" customFormat="1" ht="13.5" customHeight="1">
      <c r="A349" s="10" t="s">
        <v>889</v>
      </c>
      <c r="B349" s="10" t="s">
        <v>1074</v>
      </c>
      <c r="C349" s="11">
        <v>270</v>
      </c>
      <c r="D349" s="10" t="s">
        <v>1075</v>
      </c>
      <c r="E349" s="11">
        <f t="shared" si="17"/>
        <v>378</v>
      </c>
      <c r="F349" s="14">
        <f t="shared" si="19"/>
        <v>351</v>
      </c>
      <c r="G349" s="10" t="s">
        <v>848</v>
      </c>
      <c r="I349" s="30"/>
    </row>
    <row r="350" spans="1:7" s="16" customFormat="1" ht="13.5" customHeight="1">
      <c r="A350" s="15" t="s">
        <v>1076</v>
      </c>
      <c r="B350" s="15" t="s">
        <v>1077</v>
      </c>
      <c r="C350" s="11">
        <v>270</v>
      </c>
      <c r="D350" s="10" t="s">
        <v>1078</v>
      </c>
      <c r="E350" s="11">
        <f t="shared" si="17"/>
        <v>378</v>
      </c>
      <c r="F350" s="14">
        <f t="shared" si="19"/>
        <v>351</v>
      </c>
      <c r="G350" s="10" t="s">
        <v>848</v>
      </c>
    </row>
    <row r="351" spans="1:7" s="16" customFormat="1" ht="13.5" customHeight="1">
      <c r="A351" s="10" t="s">
        <v>1079</v>
      </c>
      <c r="B351" s="10" t="s">
        <v>1080</v>
      </c>
      <c r="C351" s="11">
        <v>288</v>
      </c>
      <c r="D351" s="10" t="s">
        <v>1081</v>
      </c>
      <c r="E351" s="11">
        <f t="shared" si="17"/>
        <v>404</v>
      </c>
      <c r="F351" s="14">
        <f t="shared" si="19"/>
        <v>375</v>
      </c>
      <c r="G351" s="10" t="s">
        <v>848</v>
      </c>
    </row>
    <row r="352" spans="1:8" s="16" customFormat="1" ht="13.5" customHeight="1">
      <c r="A352" s="10" t="s">
        <v>1082</v>
      </c>
      <c r="B352" s="10" t="s">
        <v>1083</v>
      </c>
      <c r="C352" s="11">
        <v>681</v>
      </c>
      <c r="D352" s="10" t="s">
        <v>1084</v>
      </c>
      <c r="E352" s="19" t="s">
        <v>304</v>
      </c>
      <c r="F352" s="36"/>
      <c r="G352" s="12"/>
      <c r="H352" s="16" t="s">
        <v>897</v>
      </c>
    </row>
    <row r="353" spans="1:8" s="16" customFormat="1" ht="13.5" customHeight="1">
      <c r="A353" s="10" t="s">
        <v>898</v>
      </c>
      <c r="B353" s="10" t="s">
        <v>899</v>
      </c>
      <c r="C353" s="11">
        <v>228</v>
      </c>
      <c r="D353" s="10" t="s">
        <v>684</v>
      </c>
      <c r="E353" s="11">
        <f aca="true" t="shared" si="20" ref="E353:E397">ROUNDUP(C353*1.4,0)</f>
        <v>320</v>
      </c>
      <c r="F353" s="14">
        <f aca="true" t="shared" si="21" ref="F353:F397">ROUNDUP(C353*1.3,0)</f>
        <v>297</v>
      </c>
      <c r="G353" s="10" t="s">
        <v>64</v>
      </c>
      <c r="H353" s="16" t="s">
        <v>698</v>
      </c>
    </row>
    <row r="354" spans="1:8" s="16" customFormat="1" ht="13.5" customHeight="1">
      <c r="A354" s="10" t="s">
        <v>699</v>
      </c>
      <c r="B354" s="10" t="s">
        <v>700</v>
      </c>
      <c r="C354" s="11">
        <v>216</v>
      </c>
      <c r="D354" s="10" t="s">
        <v>605</v>
      </c>
      <c r="E354" s="11">
        <f t="shared" si="20"/>
        <v>303</v>
      </c>
      <c r="F354" s="14">
        <f t="shared" si="21"/>
        <v>281</v>
      </c>
      <c r="G354" s="10" t="s">
        <v>64</v>
      </c>
      <c r="H354" s="16" t="s">
        <v>905</v>
      </c>
    </row>
    <row r="355" spans="1:7" s="16" customFormat="1" ht="13.5" customHeight="1">
      <c r="A355" s="10" t="s">
        <v>906</v>
      </c>
      <c r="B355" s="10" t="s">
        <v>907</v>
      </c>
      <c r="C355" s="11">
        <v>182</v>
      </c>
      <c r="D355" s="10" t="s">
        <v>151</v>
      </c>
      <c r="E355" s="11">
        <f t="shared" si="20"/>
        <v>255</v>
      </c>
      <c r="F355" s="14">
        <f t="shared" si="21"/>
        <v>237</v>
      </c>
      <c r="G355" s="10" t="s">
        <v>64</v>
      </c>
    </row>
    <row r="356" spans="1:8" s="16" customFormat="1" ht="13.5" customHeight="1">
      <c r="A356" s="10" t="s">
        <v>908</v>
      </c>
      <c r="B356" s="10" t="s">
        <v>909</v>
      </c>
      <c r="C356" s="11">
        <v>156</v>
      </c>
      <c r="D356" s="10" t="s">
        <v>413</v>
      </c>
      <c r="E356" s="11">
        <f t="shared" si="20"/>
        <v>219</v>
      </c>
      <c r="F356" s="14">
        <f t="shared" si="21"/>
        <v>203</v>
      </c>
      <c r="G356" s="10" t="s">
        <v>64</v>
      </c>
      <c r="H356" s="16" t="s">
        <v>910</v>
      </c>
    </row>
    <row r="357" spans="1:7" s="16" customFormat="1" ht="13.5" customHeight="1">
      <c r="A357" s="10" t="s">
        <v>911</v>
      </c>
      <c r="B357" s="10" t="s">
        <v>912</v>
      </c>
      <c r="C357" s="11">
        <v>750</v>
      </c>
      <c r="D357" s="10" t="s">
        <v>913</v>
      </c>
      <c r="E357" s="11">
        <f t="shared" si="20"/>
        <v>1050</v>
      </c>
      <c r="F357" s="14">
        <f t="shared" si="21"/>
        <v>975</v>
      </c>
      <c r="G357" s="10" t="s">
        <v>64</v>
      </c>
    </row>
    <row r="358" spans="1:8" s="16" customFormat="1" ht="13.5" customHeight="1">
      <c r="A358" s="10" t="s">
        <v>708</v>
      </c>
      <c r="B358" s="10" t="s">
        <v>709</v>
      </c>
      <c r="C358" s="11">
        <v>270</v>
      </c>
      <c r="D358" s="10" t="s">
        <v>420</v>
      </c>
      <c r="E358" s="11">
        <f t="shared" si="20"/>
        <v>378</v>
      </c>
      <c r="F358" s="14">
        <f t="shared" si="21"/>
        <v>351</v>
      </c>
      <c r="G358" s="10" t="s">
        <v>64</v>
      </c>
      <c r="H358" s="16" t="s">
        <v>710</v>
      </c>
    </row>
    <row r="359" spans="1:8" s="16" customFormat="1" ht="13.5" customHeight="1">
      <c r="A359" s="10" t="s">
        <v>711</v>
      </c>
      <c r="B359" s="10" t="s">
        <v>712</v>
      </c>
      <c r="C359" s="11">
        <v>216</v>
      </c>
      <c r="D359" s="10" t="s">
        <v>665</v>
      </c>
      <c r="E359" s="11">
        <f t="shared" si="20"/>
        <v>303</v>
      </c>
      <c r="F359" s="14">
        <f t="shared" si="21"/>
        <v>281</v>
      </c>
      <c r="G359" s="10" t="s">
        <v>64</v>
      </c>
      <c r="H359" s="16" t="s">
        <v>713</v>
      </c>
    </row>
    <row r="360" spans="1:8" s="16" customFormat="1" ht="13.5" customHeight="1">
      <c r="A360" s="10" t="s">
        <v>714</v>
      </c>
      <c r="B360" s="10" t="s">
        <v>715</v>
      </c>
      <c r="C360" s="11">
        <v>192</v>
      </c>
      <c r="D360" s="10" t="s">
        <v>413</v>
      </c>
      <c r="E360" s="11">
        <f t="shared" si="20"/>
        <v>269</v>
      </c>
      <c r="F360" s="14">
        <f t="shared" si="21"/>
        <v>250</v>
      </c>
      <c r="G360" s="10" t="s">
        <v>64</v>
      </c>
      <c r="H360" s="16" t="s">
        <v>517</v>
      </c>
    </row>
    <row r="361" spans="1:8" s="16" customFormat="1" ht="13.5" customHeight="1">
      <c r="A361" s="10" t="s">
        <v>721</v>
      </c>
      <c r="B361" s="10" t="s">
        <v>722</v>
      </c>
      <c r="C361" s="11">
        <v>190</v>
      </c>
      <c r="D361" s="10" t="s">
        <v>413</v>
      </c>
      <c r="E361" s="11">
        <f t="shared" si="20"/>
        <v>266</v>
      </c>
      <c r="F361" s="14">
        <f t="shared" si="21"/>
        <v>247</v>
      </c>
      <c r="G361" s="10" t="s">
        <v>64</v>
      </c>
      <c r="H361" s="16" t="s">
        <v>723</v>
      </c>
    </row>
    <row r="362" spans="1:7" s="16" customFormat="1" ht="13.5" customHeight="1">
      <c r="A362" s="10" t="s">
        <v>724</v>
      </c>
      <c r="B362" s="10" t="s">
        <v>725</v>
      </c>
      <c r="C362" s="11">
        <v>178</v>
      </c>
      <c r="D362" s="10" t="s">
        <v>726</v>
      </c>
      <c r="E362" s="11">
        <f t="shared" si="20"/>
        <v>250</v>
      </c>
      <c r="F362" s="14">
        <f t="shared" si="21"/>
        <v>232</v>
      </c>
      <c r="G362" s="10" t="s">
        <v>64</v>
      </c>
    </row>
    <row r="363" spans="1:7" s="16" customFormat="1" ht="13.5" customHeight="1">
      <c r="A363" s="10" t="s">
        <v>927</v>
      </c>
      <c r="B363" s="10" t="s">
        <v>928</v>
      </c>
      <c r="C363" s="11">
        <v>202</v>
      </c>
      <c r="D363" s="10" t="s">
        <v>764</v>
      </c>
      <c r="E363" s="11">
        <f t="shared" si="20"/>
        <v>283</v>
      </c>
      <c r="F363" s="14">
        <f t="shared" si="21"/>
        <v>263</v>
      </c>
      <c r="G363" s="10" t="s">
        <v>64</v>
      </c>
    </row>
    <row r="364" spans="1:7" s="16" customFormat="1" ht="13.5" customHeight="1">
      <c r="A364" s="10" t="s">
        <v>929</v>
      </c>
      <c r="B364" s="10" t="s">
        <v>1119</v>
      </c>
      <c r="C364" s="11">
        <v>300</v>
      </c>
      <c r="D364" s="10" t="s">
        <v>511</v>
      </c>
      <c r="E364" s="11">
        <f t="shared" si="20"/>
        <v>420</v>
      </c>
      <c r="F364" s="14">
        <f t="shared" si="21"/>
        <v>390</v>
      </c>
      <c r="G364" s="10" t="s">
        <v>64</v>
      </c>
    </row>
    <row r="365" spans="1:7" s="16" customFormat="1" ht="13.5" customHeight="1">
      <c r="A365" s="10" t="s">
        <v>1120</v>
      </c>
      <c r="B365" s="10" t="s">
        <v>1121</v>
      </c>
      <c r="C365" s="11">
        <v>390</v>
      </c>
      <c r="D365" s="10" t="s">
        <v>599</v>
      </c>
      <c r="E365" s="11">
        <f t="shared" si="20"/>
        <v>546</v>
      </c>
      <c r="F365" s="14">
        <f t="shared" si="21"/>
        <v>507</v>
      </c>
      <c r="G365" s="10" t="s">
        <v>64</v>
      </c>
    </row>
    <row r="366" spans="1:7" s="16" customFormat="1" ht="13.5" customHeight="1">
      <c r="A366" s="10" t="s">
        <v>1122</v>
      </c>
      <c r="B366" s="10" t="s">
        <v>1124</v>
      </c>
      <c r="C366" s="11">
        <v>450</v>
      </c>
      <c r="D366" s="10"/>
      <c r="E366" s="11">
        <f t="shared" si="20"/>
        <v>630</v>
      </c>
      <c r="F366" s="14">
        <f t="shared" si="21"/>
        <v>585</v>
      </c>
      <c r="G366" s="10" t="s">
        <v>64</v>
      </c>
    </row>
    <row r="367" spans="1:7" s="16" customFormat="1" ht="13.5" customHeight="1">
      <c r="A367" s="15" t="s">
        <v>1125</v>
      </c>
      <c r="B367" s="15" t="s">
        <v>1126</v>
      </c>
      <c r="C367" s="11">
        <v>990</v>
      </c>
      <c r="D367" s="10"/>
      <c r="E367" s="11">
        <f t="shared" si="20"/>
        <v>1386</v>
      </c>
      <c r="F367" s="14">
        <f t="shared" si="21"/>
        <v>1287</v>
      </c>
      <c r="G367" s="10" t="s">
        <v>64</v>
      </c>
    </row>
    <row r="368" spans="1:7" s="16" customFormat="1" ht="13.5" customHeight="1">
      <c r="A368" s="10" t="s">
        <v>1127</v>
      </c>
      <c r="B368" s="10" t="s">
        <v>1128</v>
      </c>
      <c r="C368" s="11">
        <v>990</v>
      </c>
      <c r="D368" s="10"/>
      <c r="E368" s="11">
        <f t="shared" si="20"/>
        <v>1386</v>
      </c>
      <c r="F368" s="14">
        <f t="shared" si="21"/>
        <v>1287</v>
      </c>
      <c r="G368" s="10" t="s">
        <v>64</v>
      </c>
    </row>
    <row r="369" spans="1:8" s="16" customFormat="1" ht="13.5" customHeight="1">
      <c r="A369" s="10" t="s">
        <v>1129</v>
      </c>
      <c r="B369" s="10" t="s">
        <v>1130</v>
      </c>
      <c r="C369" s="11">
        <v>240</v>
      </c>
      <c r="D369" s="10" t="s">
        <v>1123</v>
      </c>
      <c r="E369" s="11">
        <f t="shared" si="20"/>
        <v>336</v>
      </c>
      <c r="F369" s="14">
        <f t="shared" si="21"/>
        <v>312</v>
      </c>
      <c r="G369" s="10" t="s">
        <v>64</v>
      </c>
      <c r="H369" s="16" t="s">
        <v>1131</v>
      </c>
    </row>
    <row r="370" spans="1:8" s="16" customFormat="1" ht="13.5" customHeight="1">
      <c r="A370" s="10" t="s">
        <v>1132</v>
      </c>
      <c r="B370" s="10" t="s">
        <v>1134</v>
      </c>
      <c r="C370" s="11">
        <v>240</v>
      </c>
      <c r="D370" s="10" t="s">
        <v>1133</v>
      </c>
      <c r="E370" s="11">
        <f t="shared" si="20"/>
        <v>336</v>
      </c>
      <c r="F370" s="14">
        <f t="shared" si="21"/>
        <v>312</v>
      </c>
      <c r="G370" s="10" t="s">
        <v>64</v>
      </c>
      <c r="H370" s="16" t="s">
        <v>943</v>
      </c>
    </row>
    <row r="371" spans="1:8" s="16" customFormat="1" ht="13.5" customHeight="1">
      <c r="A371" s="10" t="s">
        <v>944</v>
      </c>
      <c r="B371" s="10" t="s">
        <v>945</v>
      </c>
      <c r="C371" s="11">
        <f>14*14</f>
        <v>196</v>
      </c>
      <c r="D371" s="10" t="s">
        <v>946</v>
      </c>
      <c r="E371" s="11">
        <f t="shared" si="20"/>
        <v>275</v>
      </c>
      <c r="F371" s="14">
        <f t="shared" si="21"/>
        <v>255</v>
      </c>
      <c r="G371" s="10" t="s">
        <v>64</v>
      </c>
      <c r="H371" s="16" t="s">
        <v>947</v>
      </c>
    </row>
    <row r="372" spans="1:7" s="16" customFormat="1" ht="13.5" customHeight="1">
      <c r="A372" s="10" t="s">
        <v>948</v>
      </c>
      <c r="B372" s="10" t="s">
        <v>1142</v>
      </c>
      <c r="C372" s="11">
        <v>196</v>
      </c>
      <c r="D372" s="10" t="s">
        <v>1143</v>
      </c>
      <c r="E372" s="11">
        <f t="shared" si="20"/>
        <v>275</v>
      </c>
      <c r="F372" s="14">
        <f t="shared" si="21"/>
        <v>255</v>
      </c>
      <c r="G372" s="10" t="s">
        <v>64</v>
      </c>
    </row>
    <row r="373" spans="1:8" s="16" customFormat="1" ht="13.5" customHeight="1">
      <c r="A373" s="10" t="s">
        <v>1144</v>
      </c>
      <c r="B373" s="10" t="s">
        <v>1145</v>
      </c>
      <c r="C373" s="11">
        <f>24*14</f>
        <v>336</v>
      </c>
      <c r="D373" s="10" t="s">
        <v>847</v>
      </c>
      <c r="E373" s="11">
        <f t="shared" si="20"/>
        <v>471</v>
      </c>
      <c r="F373" s="14">
        <f t="shared" si="21"/>
        <v>437</v>
      </c>
      <c r="G373" s="10" t="s">
        <v>64</v>
      </c>
      <c r="H373" s="16" t="s">
        <v>953</v>
      </c>
    </row>
    <row r="374" spans="1:7" s="16" customFormat="1" ht="13.5" customHeight="1">
      <c r="A374" s="10" t="s">
        <v>954</v>
      </c>
      <c r="B374" s="10" t="s">
        <v>955</v>
      </c>
      <c r="C374" s="11">
        <v>140</v>
      </c>
      <c r="D374" s="10" t="s">
        <v>959</v>
      </c>
      <c r="E374" s="11">
        <f t="shared" si="20"/>
        <v>196</v>
      </c>
      <c r="F374" s="14">
        <f t="shared" si="21"/>
        <v>182</v>
      </c>
      <c r="G374" s="10" t="s">
        <v>64</v>
      </c>
    </row>
    <row r="375" spans="1:7" s="16" customFormat="1" ht="13.5" customHeight="1">
      <c r="A375" s="10" t="s">
        <v>960</v>
      </c>
      <c r="B375" s="10" t="s">
        <v>961</v>
      </c>
      <c r="C375" s="11">
        <v>240</v>
      </c>
      <c r="D375" s="10" t="s">
        <v>151</v>
      </c>
      <c r="E375" s="11">
        <f t="shared" si="20"/>
        <v>336</v>
      </c>
      <c r="F375" s="14">
        <f t="shared" si="21"/>
        <v>312</v>
      </c>
      <c r="G375" s="10" t="s">
        <v>64</v>
      </c>
    </row>
    <row r="376" spans="1:8" s="16" customFormat="1" ht="13.5" customHeight="1">
      <c r="A376" s="10" t="s">
        <v>962</v>
      </c>
      <c r="B376" s="10" t="s">
        <v>963</v>
      </c>
      <c r="C376" s="11">
        <v>293</v>
      </c>
      <c r="D376" s="10" t="s">
        <v>665</v>
      </c>
      <c r="E376" s="11">
        <f t="shared" si="20"/>
        <v>411</v>
      </c>
      <c r="F376" s="14">
        <f t="shared" si="21"/>
        <v>381</v>
      </c>
      <c r="G376" s="10" t="s">
        <v>64</v>
      </c>
      <c r="H376" s="16" t="s">
        <v>964</v>
      </c>
    </row>
    <row r="377" spans="1:7" s="16" customFormat="1" ht="13.5" customHeight="1">
      <c r="A377" s="10" t="s">
        <v>775</v>
      </c>
      <c r="B377" s="10" t="s">
        <v>776</v>
      </c>
      <c r="C377" s="11">
        <v>450</v>
      </c>
      <c r="D377" s="10" t="s">
        <v>798</v>
      </c>
      <c r="E377" s="11">
        <f t="shared" si="20"/>
        <v>630</v>
      </c>
      <c r="F377" s="14">
        <f t="shared" si="21"/>
        <v>585</v>
      </c>
      <c r="G377" s="10" t="s">
        <v>64</v>
      </c>
    </row>
    <row r="378" spans="1:7" s="16" customFormat="1" ht="13.5" customHeight="1">
      <c r="A378" s="10" t="s">
        <v>777</v>
      </c>
      <c r="B378" s="10" t="s">
        <v>778</v>
      </c>
      <c r="C378" s="11">
        <v>210</v>
      </c>
      <c r="D378" s="10" t="s">
        <v>151</v>
      </c>
      <c r="E378" s="11">
        <f t="shared" si="20"/>
        <v>294</v>
      </c>
      <c r="F378" s="14">
        <f t="shared" si="21"/>
        <v>273</v>
      </c>
      <c r="G378" s="10" t="s">
        <v>64</v>
      </c>
    </row>
    <row r="379" spans="1:8" s="16" customFormat="1" ht="13.5" customHeight="1">
      <c r="A379" s="10" t="s">
        <v>779</v>
      </c>
      <c r="B379" s="10" t="s">
        <v>972</v>
      </c>
      <c r="C379" s="11">
        <v>300</v>
      </c>
      <c r="D379" s="10" t="s">
        <v>973</v>
      </c>
      <c r="E379" s="11">
        <f t="shared" si="20"/>
        <v>420</v>
      </c>
      <c r="F379" s="14">
        <f t="shared" si="21"/>
        <v>390</v>
      </c>
      <c r="G379" s="10" t="s">
        <v>64</v>
      </c>
      <c r="H379" s="16" t="s">
        <v>783</v>
      </c>
    </row>
    <row r="380" spans="1:8" s="16" customFormat="1" ht="13.5" customHeight="1">
      <c r="A380" s="10" t="s">
        <v>784</v>
      </c>
      <c r="B380" s="10" t="s">
        <v>977</v>
      </c>
      <c r="C380" s="11">
        <v>240</v>
      </c>
      <c r="D380" s="10" t="s">
        <v>978</v>
      </c>
      <c r="E380" s="11">
        <f t="shared" si="20"/>
        <v>336</v>
      </c>
      <c r="F380" s="14">
        <f t="shared" si="21"/>
        <v>312</v>
      </c>
      <c r="G380" s="10" t="s">
        <v>64</v>
      </c>
      <c r="H380" s="16" t="s">
        <v>979</v>
      </c>
    </row>
    <row r="381" spans="1:8" s="16" customFormat="1" ht="13.5" customHeight="1">
      <c r="A381" s="10" t="s">
        <v>980</v>
      </c>
      <c r="B381" s="10" t="s">
        <v>1170</v>
      </c>
      <c r="C381" s="11">
        <v>192</v>
      </c>
      <c r="D381" s="10" t="s">
        <v>946</v>
      </c>
      <c r="E381" s="11">
        <f t="shared" si="20"/>
        <v>269</v>
      </c>
      <c r="F381" s="14">
        <f t="shared" si="21"/>
        <v>250</v>
      </c>
      <c r="G381" s="10" t="s">
        <v>64</v>
      </c>
      <c r="H381" s="16" t="s">
        <v>1171</v>
      </c>
    </row>
    <row r="382" spans="1:8" s="16" customFormat="1" ht="13.5" customHeight="1">
      <c r="A382" s="10" t="s">
        <v>1172</v>
      </c>
      <c r="B382" s="10" t="s">
        <v>1173</v>
      </c>
      <c r="C382" s="11">
        <v>360</v>
      </c>
      <c r="D382" s="10" t="s">
        <v>858</v>
      </c>
      <c r="E382" s="11">
        <f t="shared" si="20"/>
        <v>504</v>
      </c>
      <c r="F382" s="14">
        <f t="shared" si="21"/>
        <v>468</v>
      </c>
      <c r="G382" s="10" t="s">
        <v>64</v>
      </c>
      <c r="H382" s="16" t="s">
        <v>1174</v>
      </c>
    </row>
    <row r="383" spans="1:8" s="16" customFormat="1" ht="13.5" customHeight="1">
      <c r="A383" s="10" t="s">
        <v>1175</v>
      </c>
      <c r="B383" s="10" t="s">
        <v>1176</v>
      </c>
      <c r="C383" s="11">
        <v>180</v>
      </c>
      <c r="D383" s="10" t="s">
        <v>378</v>
      </c>
      <c r="E383" s="11">
        <f t="shared" si="20"/>
        <v>252</v>
      </c>
      <c r="F383" s="14">
        <f t="shared" si="21"/>
        <v>234</v>
      </c>
      <c r="G383" s="10" t="s">
        <v>64</v>
      </c>
      <c r="H383" s="16" t="s">
        <v>988</v>
      </c>
    </row>
    <row r="384" spans="1:8" s="16" customFormat="1" ht="13.5" customHeight="1">
      <c r="A384" s="10" t="s">
        <v>989</v>
      </c>
      <c r="B384" s="10" t="s">
        <v>990</v>
      </c>
      <c r="C384" s="11">
        <v>180</v>
      </c>
      <c r="D384" s="10" t="s">
        <v>378</v>
      </c>
      <c r="E384" s="11">
        <f t="shared" si="20"/>
        <v>252</v>
      </c>
      <c r="F384" s="14">
        <f t="shared" si="21"/>
        <v>234</v>
      </c>
      <c r="G384" s="10" t="s">
        <v>64</v>
      </c>
      <c r="H384" s="16" t="s">
        <v>991</v>
      </c>
    </row>
    <row r="385" spans="1:7" s="16" customFormat="1" ht="13.5" customHeight="1">
      <c r="A385" s="10" t="s">
        <v>807</v>
      </c>
      <c r="B385" s="10" t="s">
        <v>808</v>
      </c>
      <c r="C385" s="11">
        <v>395</v>
      </c>
      <c r="D385" s="10" t="s">
        <v>994</v>
      </c>
      <c r="E385" s="11">
        <f t="shared" si="20"/>
        <v>553</v>
      </c>
      <c r="F385" s="14">
        <f t="shared" si="21"/>
        <v>514</v>
      </c>
      <c r="G385" s="10" t="s">
        <v>64</v>
      </c>
    </row>
    <row r="386" spans="1:7" s="16" customFormat="1" ht="13.5" customHeight="1">
      <c r="A386" s="10" t="s">
        <v>995</v>
      </c>
      <c r="B386" s="10" t="s">
        <v>996</v>
      </c>
      <c r="C386" s="11">
        <v>153</v>
      </c>
      <c r="D386" s="10" t="s">
        <v>383</v>
      </c>
      <c r="E386" s="11">
        <f t="shared" si="20"/>
        <v>215</v>
      </c>
      <c r="F386" s="14">
        <f t="shared" si="21"/>
        <v>199</v>
      </c>
      <c r="G386" s="10" t="s">
        <v>64</v>
      </c>
    </row>
    <row r="387" spans="1:7" s="16" customFormat="1" ht="13.5" customHeight="1">
      <c r="A387" s="10" t="s">
        <v>997</v>
      </c>
      <c r="B387" s="10" t="s">
        <v>998</v>
      </c>
      <c r="C387" s="11">
        <v>153</v>
      </c>
      <c r="D387" s="10" t="s">
        <v>383</v>
      </c>
      <c r="E387" s="11">
        <f t="shared" si="20"/>
        <v>215</v>
      </c>
      <c r="F387" s="14">
        <f t="shared" si="21"/>
        <v>199</v>
      </c>
      <c r="G387" s="10" t="s">
        <v>64</v>
      </c>
    </row>
    <row r="388" spans="1:7" s="16" customFormat="1" ht="13.5" customHeight="1">
      <c r="A388" s="10" t="s">
        <v>999</v>
      </c>
      <c r="B388" s="10" t="s">
        <v>1000</v>
      </c>
      <c r="C388" s="11">
        <v>456</v>
      </c>
      <c r="D388" s="10" t="s">
        <v>798</v>
      </c>
      <c r="E388" s="11">
        <f t="shared" si="20"/>
        <v>639</v>
      </c>
      <c r="F388" s="14">
        <f t="shared" si="21"/>
        <v>593</v>
      </c>
      <c r="G388" s="10" t="s">
        <v>64</v>
      </c>
    </row>
    <row r="389" spans="1:7" s="16" customFormat="1" ht="13.5" customHeight="1">
      <c r="A389" s="10" t="s">
        <v>1001</v>
      </c>
      <c r="B389" s="10" t="s">
        <v>1002</v>
      </c>
      <c r="C389" s="11">
        <v>240</v>
      </c>
      <c r="D389" s="10" t="s">
        <v>151</v>
      </c>
      <c r="E389" s="11">
        <f t="shared" si="20"/>
        <v>336</v>
      </c>
      <c r="F389" s="14">
        <f t="shared" si="21"/>
        <v>312</v>
      </c>
      <c r="G389" s="10" t="s">
        <v>64</v>
      </c>
    </row>
    <row r="390" spans="1:7" s="16" customFormat="1" ht="13.5" customHeight="1">
      <c r="A390" s="10" t="s">
        <v>1003</v>
      </c>
      <c r="B390" s="10" t="s">
        <v>1004</v>
      </c>
      <c r="C390" s="11">
        <v>450</v>
      </c>
      <c r="D390" s="10" t="s">
        <v>649</v>
      </c>
      <c r="E390" s="11">
        <f t="shared" si="20"/>
        <v>630</v>
      </c>
      <c r="F390" s="14">
        <f t="shared" si="21"/>
        <v>585</v>
      </c>
      <c r="G390" s="10" t="s">
        <v>64</v>
      </c>
    </row>
    <row r="391" spans="1:7" s="16" customFormat="1" ht="13.5" customHeight="1">
      <c r="A391" s="10" t="s">
        <v>1005</v>
      </c>
      <c r="B391" s="10" t="s">
        <v>1006</v>
      </c>
      <c r="C391" s="11">
        <v>750</v>
      </c>
      <c r="D391" s="10" t="s">
        <v>774</v>
      </c>
      <c r="E391" s="11">
        <f t="shared" si="20"/>
        <v>1050</v>
      </c>
      <c r="F391" s="14">
        <f t="shared" si="21"/>
        <v>975</v>
      </c>
      <c r="G391" s="10" t="s">
        <v>64</v>
      </c>
    </row>
    <row r="392" spans="1:7" s="16" customFormat="1" ht="13.5" customHeight="1">
      <c r="A392" s="10" t="s">
        <v>1007</v>
      </c>
      <c r="B392" s="10" t="s">
        <v>816</v>
      </c>
      <c r="C392" s="11">
        <v>394</v>
      </c>
      <c r="D392" s="10" t="s">
        <v>847</v>
      </c>
      <c r="E392" s="11">
        <f t="shared" si="20"/>
        <v>552</v>
      </c>
      <c r="F392" s="14">
        <f t="shared" si="21"/>
        <v>513</v>
      </c>
      <c r="G392" s="10" t="s">
        <v>64</v>
      </c>
    </row>
    <row r="393" spans="1:7" s="16" customFormat="1" ht="13.5" customHeight="1">
      <c r="A393" s="10" t="s">
        <v>817</v>
      </c>
      <c r="B393" s="10" t="s">
        <v>818</v>
      </c>
      <c r="C393" s="11">
        <v>800</v>
      </c>
      <c r="D393" s="10" t="s">
        <v>887</v>
      </c>
      <c r="E393" s="11">
        <f t="shared" si="20"/>
        <v>1120</v>
      </c>
      <c r="F393" s="14">
        <f t="shared" si="21"/>
        <v>1040</v>
      </c>
      <c r="G393" s="10" t="s">
        <v>64</v>
      </c>
    </row>
    <row r="394" spans="1:7" s="16" customFormat="1" ht="13.5" customHeight="1">
      <c r="A394" s="10" t="s">
        <v>819</v>
      </c>
      <c r="B394" s="10" t="s">
        <v>820</v>
      </c>
      <c r="C394" s="11">
        <v>270</v>
      </c>
      <c r="D394" s="10"/>
      <c r="E394" s="11">
        <f t="shared" si="20"/>
        <v>378</v>
      </c>
      <c r="F394" s="14">
        <f t="shared" si="21"/>
        <v>351</v>
      </c>
      <c r="G394" s="10"/>
    </row>
    <row r="395" spans="1:7" s="16" customFormat="1" ht="13.5" customHeight="1">
      <c r="A395" s="10" t="s">
        <v>618</v>
      </c>
      <c r="B395" s="10" t="s">
        <v>619</v>
      </c>
      <c r="C395" s="11">
        <v>270</v>
      </c>
      <c r="D395" s="10"/>
      <c r="E395" s="11">
        <f t="shared" si="20"/>
        <v>378</v>
      </c>
      <c r="F395" s="14">
        <f t="shared" si="21"/>
        <v>351</v>
      </c>
      <c r="G395" s="10"/>
    </row>
    <row r="396" spans="1:7" s="16" customFormat="1" ht="13.5" customHeight="1">
      <c r="A396" s="10" t="s">
        <v>620</v>
      </c>
      <c r="B396" s="10" t="s">
        <v>621</v>
      </c>
      <c r="C396" s="11">
        <v>240</v>
      </c>
      <c r="D396" s="10"/>
      <c r="E396" s="11">
        <f t="shared" si="20"/>
        <v>336</v>
      </c>
      <c r="F396" s="14">
        <f t="shared" si="21"/>
        <v>312</v>
      </c>
      <c r="G396" s="10"/>
    </row>
    <row r="397" spans="1:7" s="16" customFormat="1" ht="13.5" customHeight="1">
      <c r="A397" s="10" t="s">
        <v>824</v>
      </c>
      <c r="B397" s="10" t="s">
        <v>825</v>
      </c>
      <c r="C397" s="11">
        <v>390</v>
      </c>
      <c r="D397" s="10"/>
      <c r="E397" s="11">
        <f t="shared" si="20"/>
        <v>546</v>
      </c>
      <c r="F397" s="14">
        <f t="shared" si="21"/>
        <v>507</v>
      </c>
      <c r="G397" s="10"/>
    </row>
    <row r="398" spans="1:7" s="16" customFormat="1" ht="13.5" customHeight="1">
      <c r="A398" s="10" t="s">
        <v>3489</v>
      </c>
      <c r="B398" s="10" t="s">
        <v>3328</v>
      </c>
      <c r="C398" s="11">
        <v>480</v>
      </c>
      <c r="D398" s="10" t="s">
        <v>3362</v>
      </c>
      <c r="E398" s="11">
        <f>ROUNDUP(C398*1.4,0)</f>
        <v>672</v>
      </c>
      <c r="F398" s="14">
        <f>ROUNDUP(C398*1.3,0)</f>
        <v>624</v>
      </c>
      <c r="G398" s="10"/>
    </row>
    <row r="399" spans="1:7" s="16" customFormat="1" ht="13.5" customHeight="1">
      <c r="A399" s="10" t="s">
        <v>3329</v>
      </c>
      <c r="B399" s="10" t="s">
        <v>3330</v>
      </c>
      <c r="C399" s="11">
        <v>288</v>
      </c>
      <c r="D399" s="10" t="s">
        <v>157</v>
      </c>
      <c r="E399" s="11">
        <f>ROUNDUP(C399*1.4,0)</f>
        <v>404</v>
      </c>
      <c r="F399" s="14">
        <f>ROUNDUP(C399*1.3,0)</f>
        <v>375</v>
      </c>
      <c r="G399" s="10"/>
    </row>
    <row r="400" spans="1:7" s="16" customFormat="1" ht="13.5" customHeight="1">
      <c r="A400" s="10" t="s">
        <v>3575</v>
      </c>
      <c r="B400" s="10" t="s">
        <v>3576</v>
      </c>
      <c r="C400" s="11">
        <v>800</v>
      </c>
      <c r="D400" s="10"/>
      <c r="E400" s="11">
        <f>ROUNDUP(C400*1.4,0)</f>
        <v>1120</v>
      </c>
      <c r="F400" s="14">
        <f>ROUNDUP(C400*1.3,0)</f>
        <v>1040</v>
      </c>
      <c r="G400" s="10"/>
    </row>
    <row r="401" spans="1:7" s="16" customFormat="1" ht="13.5" customHeight="1">
      <c r="A401" s="10" t="s">
        <v>3446</v>
      </c>
      <c r="B401" s="10" t="s">
        <v>3447</v>
      </c>
      <c r="C401" s="78">
        <v>270</v>
      </c>
      <c r="D401" s="87" t="s">
        <v>3504</v>
      </c>
      <c r="E401" s="78">
        <f aca="true" t="shared" si="22" ref="E401:E410">ROUNDUP(C401*1.4,0)</f>
        <v>378</v>
      </c>
      <c r="F401" s="71">
        <f aca="true" t="shared" si="23" ref="F401:F410">ROUNDUP(C401*1.3,0)</f>
        <v>351</v>
      </c>
      <c r="G401" s="10"/>
    </row>
    <row r="402" spans="1:7" s="16" customFormat="1" ht="13.5" customHeight="1">
      <c r="A402" s="10" t="s">
        <v>3448</v>
      </c>
      <c r="B402" s="10" t="s">
        <v>3449</v>
      </c>
      <c r="C402" s="78">
        <v>180</v>
      </c>
      <c r="D402" s="87" t="s">
        <v>3502</v>
      </c>
      <c r="E402" s="78">
        <f t="shared" si="22"/>
        <v>252</v>
      </c>
      <c r="F402" s="71">
        <f t="shared" si="23"/>
        <v>234</v>
      </c>
      <c r="G402" s="10"/>
    </row>
    <row r="403" spans="1:7" s="16" customFormat="1" ht="13.5" customHeight="1">
      <c r="A403" s="10" t="s">
        <v>3450</v>
      </c>
      <c r="B403" s="10" t="s">
        <v>3616</v>
      </c>
      <c r="C403" s="11">
        <v>280</v>
      </c>
      <c r="D403" s="10" t="s">
        <v>3537</v>
      </c>
      <c r="E403" s="11">
        <f t="shared" si="22"/>
        <v>392</v>
      </c>
      <c r="F403" s="14">
        <f t="shared" si="23"/>
        <v>364</v>
      </c>
      <c r="G403" s="10"/>
    </row>
    <row r="404" spans="1:7" s="16" customFormat="1" ht="13.5" customHeight="1">
      <c r="A404" s="10" t="s">
        <v>3617</v>
      </c>
      <c r="B404" s="10" t="s">
        <v>3618</v>
      </c>
      <c r="C404" s="11">
        <v>288</v>
      </c>
      <c r="D404" s="10" t="s">
        <v>3505</v>
      </c>
      <c r="E404" s="11">
        <f t="shared" si="22"/>
        <v>404</v>
      </c>
      <c r="F404" s="14">
        <f t="shared" si="23"/>
        <v>375</v>
      </c>
      <c r="G404" s="10"/>
    </row>
    <row r="405" spans="1:7" s="16" customFormat="1" ht="13.5" customHeight="1">
      <c r="A405" s="10" t="s">
        <v>3619</v>
      </c>
      <c r="B405" s="10" t="s">
        <v>3620</v>
      </c>
      <c r="C405" s="11">
        <v>288</v>
      </c>
      <c r="D405" s="10" t="s">
        <v>3505</v>
      </c>
      <c r="E405" s="11">
        <f t="shared" si="22"/>
        <v>404</v>
      </c>
      <c r="F405" s="14">
        <f t="shared" si="23"/>
        <v>375</v>
      </c>
      <c r="G405" s="10"/>
    </row>
    <row r="406" spans="1:7" s="16" customFormat="1" ht="13.5" customHeight="1">
      <c r="A406" s="10" t="s">
        <v>3621</v>
      </c>
      <c r="B406" s="10" t="s">
        <v>3622</v>
      </c>
      <c r="C406" s="11">
        <v>190</v>
      </c>
      <c r="D406" s="10" t="s">
        <v>3501</v>
      </c>
      <c r="E406" s="11">
        <f t="shared" si="22"/>
        <v>266</v>
      </c>
      <c r="F406" s="14">
        <f t="shared" si="23"/>
        <v>247</v>
      </c>
      <c r="G406" s="10"/>
    </row>
    <row r="407" spans="1:7" s="16" customFormat="1" ht="13.5" customHeight="1">
      <c r="A407" s="10" t="s">
        <v>3623</v>
      </c>
      <c r="B407" s="10" t="s">
        <v>3624</v>
      </c>
      <c r="C407" s="11">
        <v>194</v>
      </c>
      <c r="D407" s="10" t="s">
        <v>129</v>
      </c>
      <c r="E407" s="11">
        <f t="shared" si="22"/>
        <v>272</v>
      </c>
      <c r="F407" s="14">
        <f t="shared" si="23"/>
        <v>253</v>
      </c>
      <c r="G407" s="10"/>
    </row>
    <row r="408" spans="1:7" s="16" customFormat="1" ht="13.5" customHeight="1">
      <c r="A408" s="10" t="s">
        <v>275</v>
      </c>
      <c r="B408" s="10" t="s">
        <v>276</v>
      </c>
      <c r="C408" s="11">
        <v>320</v>
      </c>
      <c r="D408" s="10" t="s">
        <v>348</v>
      </c>
      <c r="E408" s="11">
        <f t="shared" si="22"/>
        <v>448</v>
      </c>
      <c r="F408" s="14">
        <f t="shared" si="23"/>
        <v>416</v>
      </c>
      <c r="G408" s="10"/>
    </row>
    <row r="409" spans="1:7" s="16" customFormat="1" ht="13.5" customHeight="1">
      <c r="A409" s="10" t="s">
        <v>277</v>
      </c>
      <c r="B409" s="10" t="s">
        <v>278</v>
      </c>
      <c r="C409" s="11">
        <v>800</v>
      </c>
      <c r="D409" s="10" t="s">
        <v>279</v>
      </c>
      <c r="E409" s="11">
        <f t="shared" si="22"/>
        <v>1120</v>
      </c>
      <c r="F409" s="14">
        <f t="shared" si="23"/>
        <v>1040</v>
      </c>
      <c r="G409" s="10"/>
    </row>
    <row r="410" spans="1:7" s="16" customFormat="1" ht="13.5" customHeight="1">
      <c r="A410" s="10" t="s">
        <v>281</v>
      </c>
      <c r="B410" s="10" t="s">
        <v>282</v>
      </c>
      <c r="C410" s="11">
        <v>256</v>
      </c>
      <c r="D410" s="10" t="s">
        <v>3538</v>
      </c>
      <c r="E410" s="11">
        <f t="shared" si="22"/>
        <v>359</v>
      </c>
      <c r="F410" s="14">
        <f t="shared" si="23"/>
        <v>333</v>
      </c>
      <c r="G410" s="10"/>
    </row>
    <row r="411" spans="1:7" s="16" customFormat="1" ht="13.5" customHeight="1">
      <c r="A411" s="10" t="s">
        <v>283</v>
      </c>
      <c r="B411" s="10" t="s">
        <v>284</v>
      </c>
      <c r="C411" s="11">
        <v>288</v>
      </c>
      <c r="D411" s="10" t="s">
        <v>285</v>
      </c>
      <c r="E411" s="11">
        <f aca="true" t="shared" si="24" ref="E411:E419">ROUNDUP(C411*1.4,0)</f>
        <v>404</v>
      </c>
      <c r="F411" s="14">
        <f aca="true" t="shared" si="25" ref="F411:F419">ROUNDUP(C411*1.3,0)</f>
        <v>375</v>
      </c>
      <c r="G411" s="10"/>
    </row>
    <row r="412" spans="1:7" s="16" customFormat="1" ht="13.5" customHeight="1">
      <c r="A412" s="75" t="s">
        <v>169</v>
      </c>
      <c r="B412" s="75" t="s">
        <v>170</v>
      </c>
      <c r="C412" s="77">
        <v>270</v>
      </c>
      <c r="D412" s="75" t="s">
        <v>3537</v>
      </c>
      <c r="E412" s="77">
        <f t="shared" si="24"/>
        <v>378</v>
      </c>
      <c r="F412" s="76">
        <f t="shared" si="25"/>
        <v>351</v>
      </c>
      <c r="G412" s="10"/>
    </row>
    <row r="413" spans="1:7" s="16" customFormat="1" ht="13.5" customHeight="1">
      <c r="A413" s="75" t="s">
        <v>172</v>
      </c>
      <c r="B413" s="75" t="s">
        <v>171</v>
      </c>
      <c r="C413" s="77">
        <v>270</v>
      </c>
      <c r="D413" s="75" t="s">
        <v>173</v>
      </c>
      <c r="E413" s="77">
        <f t="shared" si="24"/>
        <v>378</v>
      </c>
      <c r="F413" s="76">
        <f t="shared" si="25"/>
        <v>351</v>
      </c>
      <c r="G413" s="10"/>
    </row>
    <row r="414" spans="1:7" s="16" customFormat="1" ht="13.5" customHeight="1">
      <c r="A414" s="75" t="s">
        <v>74</v>
      </c>
      <c r="B414" s="75" t="s">
        <v>174</v>
      </c>
      <c r="C414" s="77">
        <v>300</v>
      </c>
      <c r="D414" s="75" t="s">
        <v>126</v>
      </c>
      <c r="E414" s="77">
        <f t="shared" si="24"/>
        <v>420</v>
      </c>
      <c r="F414" s="76">
        <f t="shared" si="25"/>
        <v>390</v>
      </c>
      <c r="G414" s="10"/>
    </row>
    <row r="415" spans="1:7" s="16" customFormat="1" ht="13.5" customHeight="1">
      <c r="A415" s="75" t="s">
        <v>78</v>
      </c>
      <c r="B415" s="75" t="s">
        <v>79</v>
      </c>
      <c r="C415" s="77">
        <v>240</v>
      </c>
      <c r="D415" s="75" t="s">
        <v>3502</v>
      </c>
      <c r="E415" s="77">
        <f t="shared" si="24"/>
        <v>336</v>
      </c>
      <c r="F415" s="76">
        <f t="shared" si="25"/>
        <v>312</v>
      </c>
      <c r="G415" s="10"/>
    </row>
    <row r="416" spans="1:7" s="16" customFormat="1" ht="13.5" customHeight="1">
      <c r="A416" s="75" t="s">
        <v>80</v>
      </c>
      <c r="B416" s="75" t="s">
        <v>81</v>
      </c>
      <c r="C416" s="77">
        <v>390</v>
      </c>
      <c r="D416" s="75" t="s">
        <v>82</v>
      </c>
      <c r="E416" s="77">
        <f t="shared" si="24"/>
        <v>546</v>
      </c>
      <c r="F416" s="76">
        <f t="shared" si="25"/>
        <v>507</v>
      </c>
      <c r="G416" s="10"/>
    </row>
    <row r="417" spans="1:7" s="16" customFormat="1" ht="13.5" customHeight="1">
      <c r="A417" s="75" t="s">
        <v>88</v>
      </c>
      <c r="B417" s="75" t="s">
        <v>89</v>
      </c>
      <c r="C417" s="77">
        <v>240</v>
      </c>
      <c r="D417" s="75" t="s">
        <v>157</v>
      </c>
      <c r="E417" s="77">
        <f t="shared" si="24"/>
        <v>336</v>
      </c>
      <c r="F417" s="76">
        <f t="shared" si="25"/>
        <v>312</v>
      </c>
      <c r="G417" s="10"/>
    </row>
    <row r="418" spans="1:7" s="16" customFormat="1" ht="13.5" customHeight="1">
      <c r="A418" s="75" t="s">
        <v>92</v>
      </c>
      <c r="B418" s="75" t="s">
        <v>93</v>
      </c>
      <c r="C418" s="77">
        <v>300</v>
      </c>
      <c r="D418" s="75" t="s">
        <v>126</v>
      </c>
      <c r="E418" s="77">
        <f t="shared" si="24"/>
        <v>420</v>
      </c>
      <c r="F418" s="76">
        <f t="shared" si="25"/>
        <v>390</v>
      </c>
      <c r="G418" s="10"/>
    </row>
    <row r="419" spans="1:7" s="16" customFormat="1" ht="13.5" customHeight="1">
      <c r="A419" s="75" t="s">
        <v>94</v>
      </c>
      <c r="B419" s="75" t="s">
        <v>95</v>
      </c>
      <c r="C419" s="77">
        <v>650</v>
      </c>
      <c r="D419" s="75" t="s">
        <v>96</v>
      </c>
      <c r="E419" s="77">
        <f t="shared" si="24"/>
        <v>910</v>
      </c>
      <c r="F419" s="76">
        <f t="shared" si="25"/>
        <v>845</v>
      </c>
      <c r="G419" s="10"/>
    </row>
    <row r="420" spans="1:7" s="16" customFormat="1" ht="13.5" customHeight="1">
      <c r="A420" s="75"/>
      <c r="B420" s="75"/>
      <c r="C420" s="77"/>
      <c r="D420" s="75"/>
      <c r="E420" s="77"/>
      <c r="F420" s="76"/>
      <c r="G420" s="10"/>
    </row>
    <row r="421" spans="1:6" s="16" customFormat="1" ht="12.75" customHeight="1">
      <c r="A421" s="10"/>
      <c r="B421" s="10"/>
      <c r="C421" s="11"/>
      <c r="E421" s="11"/>
      <c r="F421" s="14"/>
    </row>
    <row r="422" spans="1:6" ht="12.75">
      <c r="A422" s="2"/>
      <c r="B422" s="4" t="s">
        <v>212</v>
      </c>
      <c r="C422" s="10"/>
      <c r="D422" s="10"/>
      <c r="E422" s="2"/>
      <c r="F422" s="14"/>
    </row>
    <row r="423" spans="1:6" ht="12.75">
      <c r="A423" s="2"/>
      <c r="B423" s="2"/>
      <c r="C423" s="10"/>
      <c r="D423" s="10"/>
      <c r="E423" s="2"/>
      <c r="F423" s="14"/>
    </row>
    <row r="424" spans="1:8" ht="12.75">
      <c r="A424" s="10" t="s">
        <v>826</v>
      </c>
      <c r="B424" s="10" t="s">
        <v>827</v>
      </c>
      <c r="C424" s="11">
        <v>130</v>
      </c>
      <c r="D424" s="10" t="s">
        <v>378</v>
      </c>
      <c r="E424" s="11">
        <f aca="true" t="shared" si="26" ref="E424:E430">ROUNDUP(C424*1.4,0)</f>
        <v>182</v>
      </c>
      <c r="F424" s="14">
        <f>ROUNDUP(C424*1.3,0)</f>
        <v>169</v>
      </c>
      <c r="H424" t="s">
        <v>27</v>
      </c>
    </row>
    <row r="425" spans="1:6" ht="12.75">
      <c r="A425" s="10" t="s">
        <v>828</v>
      </c>
      <c r="B425" s="10" t="s">
        <v>829</v>
      </c>
      <c r="C425" s="11">
        <v>79</v>
      </c>
      <c r="D425" s="10" t="s">
        <v>830</v>
      </c>
      <c r="E425" s="11">
        <f t="shared" si="26"/>
        <v>111</v>
      </c>
      <c r="F425" s="14">
        <v>95</v>
      </c>
    </row>
    <row r="426" spans="1:8" ht="12.75">
      <c r="A426" s="10" t="s">
        <v>831</v>
      </c>
      <c r="B426" s="10" t="s">
        <v>832</v>
      </c>
      <c r="C426" s="11">
        <v>160</v>
      </c>
      <c r="D426" s="10" t="s">
        <v>378</v>
      </c>
      <c r="E426" s="11">
        <f t="shared" si="26"/>
        <v>224</v>
      </c>
      <c r="F426" s="14">
        <f>ROUNDUP(C426*1.3,0)</f>
        <v>208</v>
      </c>
      <c r="H426" t="s">
        <v>27</v>
      </c>
    </row>
    <row r="427" spans="1:6" ht="12.75">
      <c r="A427" s="10" t="s">
        <v>833</v>
      </c>
      <c r="B427" s="10" t="s">
        <v>1021</v>
      </c>
      <c r="C427" s="11">
        <v>173</v>
      </c>
      <c r="D427" s="10" t="s">
        <v>684</v>
      </c>
      <c r="E427" s="11">
        <f t="shared" si="26"/>
        <v>243</v>
      </c>
      <c r="F427" s="14">
        <v>207</v>
      </c>
    </row>
    <row r="428" spans="1:8" ht="12.75">
      <c r="A428" s="10" t="s">
        <v>1212</v>
      </c>
      <c r="B428" s="10" t="s">
        <v>1213</v>
      </c>
      <c r="C428" s="11">
        <v>206</v>
      </c>
      <c r="D428" s="10" t="s">
        <v>605</v>
      </c>
      <c r="E428" s="11">
        <f t="shared" si="26"/>
        <v>289</v>
      </c>
      <c r="F428" s="14">
        <f>ROUNDUP(C428*1.3,0)</f>
        <v>268</v>
      </c>
      <c r="G428" t="s">
        <v>1214</v>
      </c>
      <c r="H428" t="s">
        <v>1415</v>
      </c>
    </row>
    <row r="429" spans="1:6" ht="12.75">
      <c r="A429" s="10" t="s">
        <v>1416</v>
      </c>
      <c r="B429" s="10" t="s">
        <v>1027</v>
      </c>
      <c r="C429" s="11">
        <v>147</v>
      </c>
      <c r="D429" s="10" t="s">
        <v>1143</v>
      </c>
      <c r="E429" s="11">
        <f t="shared" si="26"/>
        <v>206</v>
      </c>
      <c r="F429" s="14">
        <f>ROUNDUP(C429*1.3,0)</f>
        <v>192</v>
      </c>
    </row>
    <row r="430" spans="1:10" ht="12.75">
      <c r="A430" s="10" t="s">
        <v>1215</v>
      </c>
      <c r="B430" s="10" t="s">
        <v>1216</v>
      </c>
      <c r="C430" s="11">
        <v>156</v>
      </c>
      <c r="D430" s="10" t="s">
        <v>1217</v>
      </c>
      <c r="E430" s="11">
        <f t="shared" si="26"/>
        <v>219</v>
      </c>
      <c r="F430" s="14">
        <v>199</v>
      </c>
      <c r="G430" s="16"/>
      <c r="H430" s="16"/>
      <c r="I430" s="16"/>
      <c r="J430" s="16"/>
    </row>
    <row r="431" spans="1:10" ht="12.75">
      <c r="A431" s="10" t="s">
        <v>1218</v>
      </c>
      <c r="B431" s="10" t="s">
        <v>1219</v>
      </c>
      <c r="C431" s="11">
        <v>98</v>
      </c>
      <c r="D431" s="10" t="s">
        <v>1220</v>
      </c>
      <c r="E431" s="18" t="s">
        <v>304</v>
      </c>
      <c r="F431" s="18"/>
      <c r="G431" s="16"/>
      <c r="H431" s="16"/>
      <c r="I431" s="16"/>
      <c r="J431" s="16"/>
    </row>
    <row r="432" spans="1:10" ht="12.75">
      <c r="A432" s="15" t="s">
        <v>1221</v>
      </c>
      <c r="B432" s="15" t="s">
        <v>1222</v>
      </c>
      <c r="C432" s="11">
        <v>256</v>
      </c>
      <c r="D432" s="10" t="s">
        <v>511</v>
      </c>
      <c r="E432" s="11">
        <f>ROUNDUP(C432*1.4,0)</f>
        <v>359</v>
      </c>
      <c r="F432" s="14">
        <f aca="true" t="shared" si="27" ref="F432:F445">ROUNDUP(C432*1.3,0)</f>
        <v>333</v>
      </c>
      <c r="G432" s="16" t="s">
        <v>1223</v>
      </c>
      <c r="H432" s="16"/>
      <c r="I432" s="16"/>
      <c r="J432" s="16"/>
    </row>
    <row r="433" spans="1:10" ht="12.75">
      <c r="A433" s="10" t="s">
        <v>1224</v>
      </c>
      <c r="B433" s="10" t="s">
        <v>1033</v>
      </c>
      <c r="C433" s="11">
        <v>90</v>
      </c>
      <c r="D433" s="10" t="s">
        <v>830</v>
      </c>
      <c r="E433" s="11">
        <f>ROUNDUP(C433*1.4,0)</f>
        <v>126</v>
      </c>
      <c r="F433" s="14">
        <f t="shared" si="27"/>
        <v>117</v>
      </c>
      <c r="G433" s="16" t="s">
        <v>1223</v>
      </c>
      <c r="H433" s="16"/>
      <c r="I433" s="16"/>
      <c r="J433" s="16"/>
    </row>
    <row r="434" spans="1:10" ht="12.75">
      <c r="A434" s="10" t="s">
        <v>1034</v>
      </c>
      <c r="B434" s="10" t="s">
        <v>1035</v>
      </c>
      <c r="C434" s="11">
        <v>98</v>
      </c>
      <c r="D434" s="10" t="s">
        <v>830</v>
      </c>
      <c r="E434" s="11">
        <f>ROUNDUP(C434*1.4,0)</f>
        <v>138</v>
      </c>
      <c r="F434" s="14">
        <f t="shared" si="27"/>
        <v>128</v>
      </c>
      <c r="G434" s="16" t="s">
        <v>1223</v>
      </c>
      <c r="H434" s="16" t="s">
        <v>1036</v>
      </c>
      <c r="I434" s="16"/>
      <c r="J434" s="16"/>
    </row>
    <row r="435" spans="1:10" ht="12.75">
      <c r="A435" s="10" t="s">
        <v>1037</v>
      </c>
      <c r="B435" s="10" t="s">
        <v>1038</v>
      </c>
      <c r="C435" s="11">
        <v>102</v>
      </c>
      <c r="D435" s="10" t="s">
        <v>830</v>
      </c>
      <c r="E435" s="11">
        <f>ROUNDUP(C435*1.4,0)</f>
        <v>143</v>
      </c>
      <c r="F435" s="14">
        <f t="shared" si="27"/>
        <v>133</v>
      </c>
      <c r="G435" s="16" t="s">
        <v>1223</v>
      </c>
      <c r="H435" s="16"/>
      <c r="I435" s="16"/>
      <c r="J435" s="16"/>
    </row>
    <row r="436" spans="1:10" ht="12.75">
      <c r="A436" s="10" t="s">
        <v>1229</v>
      </c>
      <c r="B436" s="10" t="s">
        <v>1230</v>
      </c>
      <c r="C436" s="11">
        <v>120</v>
      </c>
      <c r="D436" s="10" t="s">
        <v>1231</v>
      </c>
      <c r="E436" s="11">
        <f>ROUNDUP(C436*1.4,0)</f>
        <v>168</v>
      </c>
      <c r="F436" s="14">
        <f t="shared" si="27"/>
        <v>156</v>
      </c>
      <c r="G436" s="16" t="s">
        <v>1223</v>
      </c>
      <c r="H436" s="16" t="s">
        <v>1232</v>
      </c>
      <c r="I436" s="16"/>
      <c r="J436" s="16"/>
    </row>
    <row r="437" spans="1:10" ht="12.75">
      <c r="A437" s="15" t="s">
        <v>1233</v>
      </c>
      <c r="B437" s="15" t="s">
        <v>1043</v>
      </c>
      <c r="C437" s="11">
        <v>192</v>
      </c>
      <c r="D437" s="10" t="s">
        <v>378</v>
      </c>
      <c r="E437" s="11">
        <v>202</v>
      </c>
      <c r="F437" s="14">
        <f t="shared" si="27"/>
        <v>250</v>
      </c>
      <c r="G437" s="16" t="s">
        <v>1223</v>
      </c>
      <c r="H437" s="16" t="s">
        <v>1044</v>
      </c>
      <c r="I437" s="16"/>
      <c r="J437" s="16"/>
    </row>
    <row r="438" spans="1:10" ht="12.75">
      <c r="A438" s="15" t="s">
        <v>1045</v>
      </c>
      <c r="B438" s="15" t="s">
        <v>861</v>
      </c>
      <c r="C438" s="11">
        <v>192</v>
      </c>
      <c r="D438" s="10" t="s">
        <v>378</v>
      </c>
      <c r="E438" s="11">
        <v>202</v>
      </c>
      <c r="F438" s="14">
        <f t="shared" si="27"/>
        <v>250</v>
      </c>
      <c r="G438" s="16" t="s">
        <v>1223</v>
      </c>
      <c r="H438" s="16" t="s">
        <v>1049</v>
      </c>
      <c r="I438" s="16"/>
      <c r="J438" s="16"/>
    </row>
    <row r="439" spans="1:10" ht="12.75">
      <c r="A439" s="10" t="s">
        <v>1050</v>
      </c>
      <c r="B439" s="10" t="s">
        <v>1051</v>
      </c>
      <c r="C439" s="11">
        <v>150</v>
      </c>
      <c r="D439" s="10" t="s">
        <v>378</v>
      </c>
      <c r="E439" s="11">
        <f aca="true" t="shared" si="28" ref="E439:E471">ROUNDUP(C439*1.4,0)</f>
        <v>210</v>
      </c>
      <c r="F439" s="14">
        <f t="shared" si="27"/>
        <v>195</v>
      </c>
      <c r="G439" s="16" t="s">
        <v>1223</v>
      </c>
      <c r="H439" s="16"/>
      <c r="I439" s="16"/>
      <c r="J439" s="16"/>
    </row>
    <row r="440" spans="1:10" ht="12.75">
      <c r="A440" s="15" t="s">
        <v>1052</v>
      </c>
      <c r="B440" s="15" t="s">
        <v>1053</v>
      </c>
      <c r="C440" s="11">
        <v>150</v>
      </c>
      <c r="D440" s="10" t="s">
        <v>378</v>
      </c>
      <c r="E440" s="11">
        <f t="shared" si="28"/>
        <v>210</v>
      </c>
      <c r="F440" s="14">
        <f t="shared" si="27"/>
        <v>195</v>
      </c>
      <c r="G440" s="16" t="s">
        <v>1223</v>
      </c>
      <c r="H440" s="16" t="s">
        <v>871</v>
      </c>
      <c r="I440" s="16"/>
      <c r="J440" s="16"/>
    </row>
    <row r="441" spans="1:10" ht="12.75">
      <c r="A441" s="10" t="s">
        <v>872</v>
      </c>
      <c r="B441" s="10" t="s">
        <v>873</v>
      </c>
      <c r="C441" s="11">
        <v>112</v>
      </c>
      <c r="D441" s="10" t="s">
        <v>605</v>
      </c>
      <c r="E441" s="11">
        <f t="shared" si="28"/>
        <v>157</v>
      </c>
      <c r="F441" s="14">
        <f t="shared" si="27"/>
        <v>146</v>
      </c>
      <c r="G441" s="16" t="s">
        <v>1223</v>
      </c>
      <c r="H441" s="16"/>
      <c r="I441" s="16"/>
      <c r="J441" s="16"/>
    </row>
    <row r="442" spans="1:10" ht="12.75">
      <c r="A442" s="10" t="s">
        <v>874</v>
      </c>
      <c r="B442" s="10" t="s">
        <v>875</v>
      </c>
      <c r="C442" s="11">
        <v>180</v>
      </c>
      <c r="D442" s="10" t="s">
        <v>959</v>
      </c>
      <c r="E442" s="11">
        <f t="shared" si="28"/>
        <v>252</v>
      </c>
      <c r="F442" s="14">
        <f t="shared" si="27"/>
        <v>234</v>
      </c>
      <c r="G442" s="16" t="s">
        <v>616</v>
      </c>
      <c r="H442" s="16"/>
      <c r="I442" s="16"/>
      <c r="J442" s="16"/>
    </row>
    <row r="443" spans="1:10" ht="12.75">
      <c r="A443" s="10" t="s">
        <v>876</v>
      </c>
      <c r="B443" s="10" t="s">
        <v>877</v>
      </c>
      <c r="C443" s="11">
        <v>168</v>
      </c>
      <c r="D443" s="10" t="s">
        <v>726</v>
      </c>
      <c r="E443" s="11">
        <f t="shared" si="28"/>
        <v>236</v>
      </c>
      <c r="F443" s="14">
        <f t="shared" si="27"/>
        <v>219</v>
      </c>
      <c r="G443" s="16" t="s">
        <v>616</v>
      </c>
      <c r="H443" s="16" t="s">
        <v>878</v>
      </c>
      <c r="I443" s="16"/>
      <c r="J443" s="16"/>
    </row>
    <row r="444" spans="1:10" ht="12.75">
      <c r="A444" s="10" t="s">
        <v>1063</v>
      </c>
      <c r="B444" s="10" t="s">
        <v>1064</v>
      </c>
      <c r="C444" s="11">
        <v>180</v>
      </c>
      <c r="D444" s="10" t="s">
        <v>959</v>
      </c>
      <c r="E444" s="11">
        <f t="shared" si="28"/>
        <v>252</v>
      </c>
      <c r="F444" s="14">
        <f t="shared" si="27"/>
        <v>234</v>
      </c>
      <c r="G444" s="16" t="s">
        <v>616</v>
      </c>
      <c r="H444" s="16" t="s">
        <v>1065</v>
      </c>
      <c r="I444" s="16"/>
      <c r="J444" s="16"/>
    </row>
    <row r="445" spans="1:10" ht="12.75">
      <c r="A445" s="10" t="s">
        <v>881</v>
      </c>
      <c r="B445" s="10" t="s">
        <v>882</v>
      </c>
      <c r="C445" s="11">
        <v>90</v>
      </c>
      <c r="D445" s="10" t="s">
        <v>942</v>
      </c>
      <c r="E445" s="11">
        <f t="shared" si="28"/>
        <v>126</v>
      </c>
      <c r="F445" s="14">
        <f t="shared" si="27"/>
        <v>117</v>
      </c>
      <c r="G445" s="16" t="s">
        <v>616</v>
      </c>
      <c r="H445" s="16" t="s">
        <v>1071</v>
      </c>
      <c r="I445" s="16"/>
      <c r="J445" s="16"/>
    </row>
    <row r="446" spans="1:10" ht="12.75">
      <c r="A446" s="10" t="s">
        <v>1072</v>
      </c>
      <c r="B446" s="10" t="s">
        <v>1073</v>
      </c>
      <c r="C446" s="11">
        <v>168</v>
      </c>
      <c r="D446" s="10" t="s">
        <v>726</v>
      </c>
      <c r="E446" s="11">
        <f t="shared" si="28"/>
        <v>236</v>
      </c>
      <c r="F446" s="14">
        <v>199</v>
      </c>
      <c r="G446" s="16" t="s">
        <v>616</v>
      </c>
      <c r="H446" s="16" t="s">
        <v>1262</v>
      </c>
      <c r="I446" s="16"/>
      <c r="J446" s="16"/>
    </row>
    <row r="447" spans="1:10" ht="12.75">
      <c r="A447" s="10" t="s">
        <v>1263</v>
      </c>
      <c r="B447" s="10" t="s">
        <v>1264</v>
      </c>
      <c r="C447" s="11">
        <v>192</v>
      </c>
      <c r="D447" s="10" t="s">
        <v>1265</v>
      </c>
      <c r="E447" s="11">
        <f t="shared" si="28"/>
        <v>269</v>
      </c>
      <c r="F447" s="14">
        <v>177</v>
      </c>
      <c r="G447" s="16" t="s">
        <v>616</v>
      </c>
      <c r="H447" s="16" t="s">
        <v>1266</v>
      </c>
      <c r="I447" s="16"/>
      <c r="J447" s="16"/>
    </row>
    <row r="448" spans="1:10" ht="12.75">
      <c r="A448" s="15" t="s">
        <v>1267</v>
      </c>
      <c r="B448" s="15" t="s">
        <v>1268</v>
      </c>
      <c r="C448" s="78">
        <v>275</v>
      </c>
      <c r="D448" s="87" t="s">
        <v>628</v>
      </c>
      <c r="E448" s="78">
        <f t="shared" si="28"/>
        <v>385</v>
      </c>
      <c r="F448" s="71">
        <v>315</v>
      </c>
      <c r="G448" s="16" t="s">
        <v>616</v>
      </c>
      <c r="H448" s="16" t="s">
        <v>1085</v>
      </c>
      <c r="I448" s="16"/>
      <c r="J448" s="16"/>
    </row>
    <row r="449" spans="1:10" ht="12.75">
      <c r="A449" s="10" t="s">
        <v>1086</v>
      </c>
      <c r="B449" s="10" t="s">
        <v>1087</v>
      </c>
      <c r="C449" s="11">
        <v>192</v>
      </c>
      <c r="D449" s="10" t="s">
        <v>413</v>
      </c>
      <c r="E449" s="11">
        <f t="shared" si="28"/>
        <v>269</v>
      </c>
      <c r="F449" s="14">
        <v>235</v>
      </c>
      <c r="G449" s="16" t="s">
        <v>64</v>
      </c>
      <c r="H449" s="16"/>
      <c r="I449" s="16"/>
      <c r="J449" s="16"/>
    </row>
    <row r="450" spans="1:10" ht="12.75">
      <c r="A450" s="10" t="s">
        <v>900</v>
      </c>
      <c r="B450" s="10" t="s">
        <v>901</v>
      </c>
      <c r="C450" s="11">
        <v>180</v>
      </c>
      <c r="D450" s="10" t="s">
        <v>413</v>
      </c>
      <c r="E450" s="11">
        <f t="shared" si="28"/>
        <v>252</v>
      </c>
      <c r="F450" s="14">
        <v>235</v>
      </c>
      <c r="G450" s="16" t="s">
        <v>64</v>
      </c>
      <c r="H450" s="16"/>
      <c r="I450" s="16"/>
      <c r="J450" s="16"/>
    </row>
    <row r="451" spans="1:10" ht="12.75">
      <c r="A451" s="10" t="s">
        <v>902</v>
      </c>
      <c r="B451" s="10" t="s">
        <v>903</v>
      </c>
      <c r="C451" s="11">
        <v>261</v>
      </c>
      <c r="D451" s="10" t="s">
        <v>904</v>
      </c>
      <c r="E451" s="11">
        <f t="shared" si="28"/>
        <v>366</v>
      </c>
      <c r="F451" s="14">
        <f aca="true" t="shared" si="29" ref="F451:F471">ROUNDUP(C451*1.3,0)</f>
        <v>340</v>
      </c>
      <c r="G451" s="16" t="s">
        <v>64</v>
      </c>
      <c r="H451" s="16"/>
      <c r="I451" s="16"/>
      <c r="J451" s="16"/>
    </row>
    <row r="452" spans="1:10" ht="12.75">
      <c r="A452" s="10" t="s">
        <v>1088</v>
      </c>
      <c r="B452" s="10" t="s">
        <v>1089</v>
      </c>
      <c r="C452" s="11">
        <v>192</v>
      </c>
      <c r="D452" s="10" t="s">
        <v>726</v>
      </c>
      <c r="E452" s="11">
        <f t="shared" si="28"/>
        <v>269</v>
      </c>
      <c r="F452" s="14">
        <f t="shared" si="29"/>
        <v>250</v>
      </c>
      <c r="G452" s="16" t="s">
        <v>64</v>
      </c>
      <c r="H452" s="16" t="s">
        <v>1090</v>
      </c>
      <c r="I452" s="16"/>
      <c r="J452" s="16"/>
    </row>
    <row r="453" spans="1:10" ht="12.75">
      <c r="A453" s="10" t="s">
        <v>1091</v>
      </c>
      <c r="B453" s="10" t="s">
        <v>1092</v>
      </c>
      <c r="C453" s="11">
        <v>180</v>
      </c>
      <c r="D453" s="10" t="s">
        <v>1093</v>
      </c>
      <c r="E453" s="11">
        <f t="shared" si="28"/>
        <v>252</v>
      </c>
      <c r="F453" s="14">
        <f t="shared" si="29"/>
        <v>234</v>
      </c>
      <c r="G453" s="16" t="s">
        <v>64</v>
      </c>
      <c r="H453" s="16"/>
      <c r="I453" s="16"/>
      <c r="J453" s="16"/>
    </row>
    <row r="454" spans="1:10" ht="12.75">
      <c r="A454" s="10" t="s">
        <v>1094</v>
      </c>
      <c r="B454" s="10" t="s">
        <v>1095</v>
      </c>
      <c r="C454" s="11">
        <v>128</v>
      </c>
      <c r="D454" s="10" t="s">
        <v>1096</v>
      </c>
      <c r="E454" s="11">
        <f t="shared" si="28"/>
        <v>180</v>
      </c>
      <c r="F454" s="14">
        <f t="shared" si="29"/>
        <v>167</v>
      </c>
      <c r="G454" s="16" t="s">
        <v>64</v>
      </c>
      <c r="H454" s="16"/>
      <c r="I454" s="16"/>
      <c r="J454" s="16"/>
    </row>
    <row r="455" spans="1:10" ht="12.75">
      <c r="A455" s="10" t="s">
        <v>1097</v>
      </c>
      <c r="B455" s="10" t="s">
        <v>914</v>
      </c>
      <c r="C455" s="82">
        <v>288</v>
      </c>
      <c r="D455" s="10" t="s">
        <v>645</v>
      </c>
      <c r="E455" s="11">
        <f t="shared" si="28"/>
        <v>404</v>
      </c>
      <c r="F455" s="14">
        <f t="shared" si="29"/>
        <v>375</v>
      </c>
      <c r="G455" s="16" t="s">
        <v>64</v>
      </c>
      <c r="H455" s="16"/>
      <c r="I455" s="16"/>
      <c r="J455" s="16"/>
    </row>
    <row r="456" spans="1:10" ht="12.75">
      <c r="A456" s="10" t="s">
        <v>716</v>
      </c>
      <c r="B456" s="10" t="s">
        <v>717</v>
      </c>
      <c r="C456" s="11">
        <v>288</v>
      </c>
      <c r="D456" s="10" t="s">
        <v>645</v>
      </c>
      <c r="E456" s="11">
        <f t="shared" si="28"/>
        <v>404</v>
      </c>
      <c r="F456" s="14">
        <f t="shared" si="29"/>
        <v>375</v>
      </c>
      <c r="G456" s="16" t="s">
        <v>64</v>
      </c>
      <c r="H456" s="16"/>
      <c r="I456" s="16"/>
      <c r="J456" s="16"/>
    </row>
    <row r="457" spans="1:10" ht="12.75">
      <c r="A457" s="10" t="s">
        <v>718</v>
      </c>
      <c r="B457" s="10" t="s">
        <v>719</v>
      </c>
      <c r="C457" s="11">
        <v>384</v>
      </c>
      <c r="D457" s="10" t="s">
        <v>858</v>
      </c>
      <c r="E457" s="11">
        <f t="shared" si="28"/>
        <v>538</v>
      </c>
      <c r="F457" s="14">
        <f t="shared" si="29"/>
        <v>500</v>
      </c>
      <c r="G457" s="16" t="s">
        <v>64</v>
      </c>
      <c r="H457" s="16"/>
      <c r="I457" s="16"/>
      <c r="J457" s="16"/>
    </row>
    <row r="458" spans="1:10" ht="12.75">
      <c r="A458" s="15" t="s">
        <v>720</v>
      </c>
      <c r="B458" s="15" t="s">
        <v>915</v>
      </c>
      <c r="C458" s="11">
        <v>360</v>
      </c>
      <c r="D458" s="10" t="s">
        <v>854</v>
      </c>
      <c r="E458" s="11">
        <f t="shared" si="28"/>
        <v>504</v>
      </c>
      <c r="F458" s="14">
        <f t="shared" si="29"/>
        <v>468</v>
      </c>
      <c r="G458" s="16" t="s">
        <v>64</v>
      </c>
      <c r="H458" s="22" t="s">
        <v>916</v>
      </c>
      <c r="I458" s="16"/>
      <c r="J458" s="16"/>
    </row>
    <row r="459" spans="1:10" ht="12.75">
      <c r="A459" s="15" t="s">
        <v>917</v>
      </c>
      <c r="B459" s="15" t="s">
        <v>918</v>
      </c>
      <c r="C459" s="11">
        <v>294</v>
      </c>
      <c r="D459" s="10" t="s">
        <v>919</v>
      </c>
      <c r="E459" s="11">
        <f t="shared" si="28"/>
        <v>412</v>
      </c>
      <c r="F459" s="14">
        <f t="shared" si="29"/>
        <v>383</v>
      </c>
      <c r="G459" s="16" t="s">
        <v>64</v>
      </c>
      <c r="H459" s="16"/>
      <c r="I459" s="16"/>
      <c r="J459" s="16"/>
    </row>
    <row r="460" spans="1:10" ht="12.75">
      <c r="A460" s="10" t="s">
        <v>920</v>
      </c>
      <c r="B460" s="10" t="s">
        <v>921</v>
      </c>
      <c r="C460" s="11">
        <v>180</v>
      </c>
      <c r="D460" s="10" t="s">
        <v>1123</v>
      </c>
      <c r="E460" s="11">
        <f t="shared" si="28"/>
        <v>252</v>
      </c>
      <c r="F460" s="14">
        <f t="shared" si="29"/>
        <v>234</v>
      </c>
      <c r="G460" s="16" t="s">
        <v>64</v>
      </c>
      <c r="H460" s="16"/>
      <c r="I460" s="16"/>
      <c r="J460" s="16"/>
    </row>
    <row r="461" spans="1:10" ht="12.75">
      <c r="A461" s="10" t="s">
        <v>922</v>
      </c>
      <c r="B461" s="10" t="s">
        <v>923</v>
      </c>
      <c r="C461" s="11">
        <v>180</v>
      </c>
      <c r="D461" s="10" t="s">
        <v>378</v>
      </c>
      <c r="E461" s="11">
        <f t="shared" si="28"/>
        <v>252</v>
      </c>
      <c r="F461" s="14">
        <f t="shared" si="29"/>
        <v>234</v>
      </c>
      <c r="G461" s="16" t="s">
        <v>64</v>
      </c>
      <c r="H461" s="16"/>
      <c r="I461" s="16"/>
      <c r="J461" s="16"/>
    </row>
    <row r="462" spans="1:10" ht="12.75">
      <c r="A462" s="10" t="s">
        <v>924</v>
      </c>
      <c r="B462" s="10" t="s">
        <v>925</v>
      </c>
      <c r="C462" s="11">
        <v>180</v>
      </c>
      <c r="D462" s="10" t="s">
        <v>378</v>
      </c>
      <c r="E462" s="11">
        <f t="shared" si="28"/>
        <v>252</v>
      </c>
      <c r="F462" s="14">
        <f t="shared" si="29"/>
        <v>234</v>
      </c>
      <c r="G462" s="16" t="s">
        <v>64</v>
      </c>
      <c r="H462" s="16"/>
      <c r="I462" s="16"/>
      <c r="J462" s="16"/>
    </row>
    <row r="463" spans="1:10" ht="12.75">
      <c r="A463" s="10" t="s">
        <v>926</v>
      </c>
      <c r="B463" s="10" t="s">
        <v>1115</v>
      </c>
      <c r="C463" s="11">
        <v>338</v>
      </c>
      <c r="D463" s="10" t="s">
        <v>1116</v>
      </c>
      <c r="E463" s="11">
        <f t="shared" si="28"/>
        <v>474</v>
      </c>
      <c r="F463" s="14">
        <f t="shared" si="29"/>
        <v>440</v>
      </c>
      <c r="G463" s="16" t="s">
        <v>64</v>
      </c>
      <c r="H463" s="16"/>
      <c r="I463" s="16"/>
      <c r="J463" s="16"/>
    </row>
    <row r="464" spans="1:10" ht="12.75">
      <c r="A464" s="10" t="s">
        <v>1117</v>
      </c>
      <c r="B464" s="10" t="s">
        <v>1118</v>
      </c>
      <c r="C464" s="11">
        <v>160</v>
      </c>
      <c r="D464" s="10" t="s">
        <v>959</v>
      </c>
      <c r="E464" s="11">
        <f t="shared" si="28"/>
        <v>224</v>
      </c>
      <c r="F464" s="14">
        <f t="shared" si="29"/>
        <v>208</v>
      </c>
      <c r="G464" s="16" t="s">
        <v>64</v>
      </c>
      <c r="H464" s="16" t="s">
        <v>1312</v>
      </c>
      <c r="I464" s="16"/>
      <c r="J464" s="16"/>
    </row>
    <row r="465" spans="1:10" ht="12.75">
      <c r="A465" s="10" t="s">
        <v>1528</v>
      </c>
      <c r="B465" s="10" t="s">
        <v>1313</v>
      </c>
      <c r="C465" s="11">
        <v>180</v>
      </c>
      <c r="D465" s="10" t="s">
        <v>726</v>
      </c>
      <c r="E465" s="11">
        <f t="shared" si="28"/>
        <v>252</v>
      </c>
      <c r="F465" s="14">
        <f t="shared" si="29"/>
        <v>234</v>
      </c>
      <c r="G465" s="16" t="s">
        <v>64</v>
      </c>
      <c r="H465" s="16"/>
      <c r="I465" s="16"/>
      <c r="J465" s="16"/>
    </row>
    <row r="466" spans="1:10" ht="12.75">
      <c r="A466" s="10" t="s">
        <v>1314</v>
      </c>
      <c r="B466" s="10" t="s">
        <v>1315</v>
      </c>
      <c r="C466" s="11">
        <f>12*14</f>
        <v>168</v>
      </c>
      <c r="D466" s="10" t="s">
        <v>726</v>
      </c>
      <c r="E466" s="11">
        <f t="shared" si="28"/>
        <v>236</v>
      </c>
      <c r="F466" s="14">
        <f t="shared" si="29"/>
        <v>219</v>
      </c>
      <c r="G466" s="16" t="s">
        <v>64</v>
      </c>
      <c r="H466" s="16"/>
      <c r="I466" s="16"/>
      <c r="J466" s="16"/>
    </row>
    <row r="467" spans="1:10" ht="12.75">
      <c r="A467" s="10" t="s">
        <v>1316</v>
      </c>
      <c r="B467" s="10" t="s">
        <v>1317</v>
      </c>
      <c r="C467" s="11">
        <v>210</v>
      </c>
      <c r="D467" s="10" t="s">
        <v>764</v>
      </c>
      <c r="E467" s="11">
        <f t="shared" si="28"/>
        <v>294</v>
      </c>
      <c r="F467" s="14">
        <f t="shared" si="29"/>
        <v>273</v>
      </c>
      <c r="G467" s="16" t="s">
        <v>64</v>
      </c>
      <c r="H467" s="16" t="s">
        <v>1318</v>
      </c>
      <c r="I467" s="16"/>
      <c r="J467" s="16"/>
    </row>
    <row r="468" spans="1:10" ht="12.75">
      <c r="A468" s="10" t="s">
        <v>3438</v>
      </c>
      <c r="B468" s="10" t="s">
        <v>1135</v>
      </c>
      <c r="C468" s="11">
        <v>480</v>
      </c>
      <c r="D468" s="10" t="s">
        <v>798</v>
      </c>
      <c r="E468" s="11">
        <f t="shared" si="28"/>
        <v>672</v>
      </c>
      <c r="F468" s="14">
        <f t="shared" si="29"/>
        <v>624</v>
      </c>
      <c r="G468" s="16" t="s">
        <v>64</v>
      </c>
      <c r="H468" s="16"/>
      <c r="I468" s="16"/>
      <c r="J468" s="16"/>
    </row>
    <row r="469" spans="1:10" ht="12.75">
      <c r="A469" s="10" t="s">
        <v>1136</v>
      </c>
      <c r="B469" s="10" t="s">
        <v>1137</v>
      </c>
      <c r="C469" s="11">
        <v>300</v>
      </c>
      <c r="D469" s="10" t="s">
        <v>702</v>
      </c>
      <c r="E469" s="11">
        <f t="shared" si="28"/>
        <v>420</v>
      </c>
      <c r="F469" s="14">
        <f t="shared" si="29"/>
        <v>390</v>
      </c>
      <c r="G469" s="16" t="s">
        <v>64</v>
      </c>
      <c r="H469" s="16"/>
      <c r="I469" s="16"/>
      <c r="J469" s="16"/>
    </row>
    <row r="470" spans="1:10" ht="12.75">
      <c r="A470" s="10" t="s">
        <v>1138</v>
      </c>
      <c r="B470" s="10" t="s">
        <v>1139</v>
      </c>
      <c r="C470" s="11">
        <v>180</v>
      </c>
      <c r="D470" s="10" t="s">
        <v>413</v>
      </c>
      <c r="E470" s="11">
        <f t="shared" si="28"/>
        <v>252</v>
      </c>
      <c r="F470" s="14">
        <f t="shared" si="29"/>
        <v>234</v>
      </c>
      <c r="G470" s="16" t="s">
        <v>64</v>
      </c>
      <c r="H470" s="16"/>
      <c r="I470" s="16"/>
      <c r="J470" s="16"/>
    </row>
    <row r="471" spans="1:10" ht="12.75">
      <c r="A471" s="10" t="s">
        <v>1140</v>
      </c>
      <c r="B471" s="10" t="s">
        <v>1141</v>
      </c>
      <c r="C471" s="11">
        <v>180</v>
      </c>
      <c r="D471" s="10" t="s">
        <v>413</v>
      </c>
      <c r="E471" s="11">
        <f t="shared" si="28"/>
        <v>252</v>
      </c>
      <c r="F471" s="14">
        <f t="shared" si="29"/>
        <v>234</v>
      </c>
      <c r="G471" s="16" t="s">
        <v>64</v>
      </c>
      <c r="H471" s="16"/>
      <c r="I471" s="16"/>
      <c r="J471" s="16"/>
    </row>
    <row r="472" spans="1:10" ht="12.75">
      <c r="A472" s="10" t="s">
        <v>3585</v>
      </c>
      <c r="B472" s="10" t="s">
        <v>3413</v>
      </c>
      <c r="C472" s="11">
        <v>288</v>
      </c>
      <c r="D472" s="10"/>
      <c r="E472" s="11">
        <f>ROUNDUP(C472*1.4,0)</f>
        <v>404</v>
      </c>
      <c r="F472" s="14">
        <f>ROUNDUP(C472*1.3,0)</f>
        <v>375</v>
      </c>
      <c r="G472" s="16"/>
      <c r="H472" s="16"/>
      <c r="I472" s="16"/>
      <c r="J472" s="16"/>
    </row>
    <row r="473" spans="1:10" ht="12.75">
      <c r="A473" s="87" t="s">
        <v>3506</v>
      </c>
      <c r="B473" s="87" t="s">
        <v>3507</v>
      </c>
      <c r="C473" s="78">
        <v>270</v>
      </c>
      <c r="D473" s="87" t="s">
        <v>3502</v>
      </c>
      <c r="E473" s="78">
        <f>ROUNDUP(C473*1.4,0)</f>
        <v>378</v>
      </c>
      <c r="F473" s="71">
        <f>ROUNDUP(C473*1.3,0)</f>
        <v>351</v>
      </c>
      <c r="G473" s="16"/>
      <c r="H473" s="16"/>
      <c r="I473" s="16"/>
      <c r="J473" s="16"/>
    </row>
    <row r="474" spans="1:7" ht="12.75">
      <c r="A474" s="75" t="s">
        <v>75</v>
      </c>
      <c r="B474" s="75" t="s">
        <v>76</v>
      </c>
      <c r="C474" s="77">
        <v>270</v>
      </c>
      <c r="D474" s="75" t="s">
        <v>3537</v>
      </c>
      <c r="E474" s="77">
        <f>ROUNDUP(C474*1.4,0)</f>
        <v>378</v>
      </c>
      <c r="F474" s="76">
        <f>ROUNDUP(C474*1.3,0)</f>
        <v>351</v>
      </c>
      <c r="G474" s="16" t="s">
        <v>77</v>
      </c>
    </row>
    <row r="475" spans="1:7" ht="12.75">
      <c r="A475" s="75" t="s">
        <v>83</v>
      </c>
      <c r="B475" s="75" t="s">
        <v>84</v>
      </c>
      <c r="C475" s="77">
        <v>240</v>
      </c>
      <c r="D475" s="75" t="s">
        <v>3538</v>
      </c>
      <c r="E475" s="77">
        <f>ROUNDUP(C475*1.4,0)</f>
        <v>336</v>
      </c>
      <c r="F475" s="76">
        <f>ROUNDUP(C475*1.3,0)</f>
        <v>312</v>
      </c>
      <c r="G475" s="16" t="s">
        <v>77</v>
      </c>
    </row>
    <row r="476" spans="1:7" ht="12.75">
      <c r="A476" s="75" t="s">
        <v>85</v>
      </c>
      <c r="B476" s="75" t="s">
        <v>86</v>
      </c>
      <c r="C476" s="77">
        <v>240</v>
      </c>
      <c r="D476" s="75" t="s">
        <v>87</v>
      </c>
      <c r="E476" s="77">
        <f>ROUNDUP(C476*1.4,0)</f>
        <v>336</v>
      </c>
      <c r="F476" s="76">
        <f>ROUNDUP(C476*1.3,0)</f>
        <v>312</v>
      </c>
      <c r="G476" s="16" t="s">
        <v>77</v>
      </c>
    </row>
    <row r="477" spans="1:6" ht="12.75">
      <c r="A477" s="75"/>
      <c r="B477" s="75"/>
      <c r="C477" s="77"/>
      <c r="D477" s="75"/>
      <c r="E477" s="75"/>
      <c r="F477" s="76"/>
    </row>
    <row r="478" spans="1:6" ht="12.75">
      <c r="A478" s="10"/>
      <c r="B478" s="27" t="s">
        <v>1323</v>
      </c>
      <c r="C478" s="10"/>
      <c r="D478" s="10"/>
      <c r="E478" s="10"/>
      <c r="F478" s="14"/>
    </row>
    <row r="479" spans="1:6" ht="12.75">
      <c r="A479" s="10"/>
      <c r="B479" s="27"/>
      <c r="C479" s="10"/>
      <c r="D479" s="10"/>
      <c r="E479" s="10"/>
      <c r="F479" s="14"/>
    </row>
    <row r="480" spans="1:6" ht="12.75">
      <c r="A480" s="10" t="s">
        <v>1324</v>
      </c>
      <c r="B480" s="10" t="s">
        <v>1325</v>
      </c>
      <c r="C480" s="14">
        <v>183</v>
      </c>
      <c r="D480" s="10" t="s">
        <v>1093</v>
      </c>
      <c r="E480" s="11">
        <f aca="true" t="shared" si="30" ref="E480:E486">ROUNDUP(C480*1.4,0)</f>
        <v>257</v>
      </c>
      <c r="F480" s="14">
        <f aca="true" t="shared" si="31" ref="F480:F486">ROUNDUP(C480*1.3,0)</f>
        <v>238</v>
      </c>
    </row>
    <row r="481" spans="1:6" ht="12.75">
      <c r="A481" s="10" t="s">
        <v>1326</v>
      </c>
      <c r="B481" s="10" t="s">
        <v>1146</v>
      </c>
      <c r="C481" s="14">
        <v>183</v>
      </c>
      <c r="D481" s="10" t="s">
        <v>1093</v>
      </c>
      <c r="E481" s="11">
        <f t="shared" si="30"/>
        <v>257</v>
      </c>
      <c r="F481" s="14">
        <f t="shared" si="31"/>
        <v>238</v>
      </c>
    </row>
    <row r="482" spans="1:6" ht="12.75">
      <c r="A482" s="10" t="s">
        <v>956</v>
      </c>
      <c r="B482" s="10" t="s">
        <v>957</v>
      </c>
      <c r="C482" s="14">
        <v>241</v>
      </c>
      <c r="D482" s="10" t="s">
        <v>1081</v>
      </c>
      <c r="E482" s="11">
        <f t="shared" si="30"/>
        <v>338</v>
      </c>
      <c r="F482" s="14">
        <f t="shared" si="31"/>
        <v>314</v>
      </c>
    </row>
    <row r="483" spans="1:6" ht="12.75">
      <c r="A483" s="10" t="s">
        <v>958</v>
      </c>
      <c r="B483" s="10" t="s">
        <v>1148</v>
      </c>
      <c r="C483" s="14">
        <v>216</v>
      </c>
      <c r="D483" s="10" t="s">
        <v>1149</v>
      </c>
      <c r="E483" s="11">
        <f t="shared" si="30"/>
        <v>303</v>
      </c>
      <c r="F483" s="14">
        <f t="shared" si="31"/>
        <v>281</v>
      </c>
    </row>
    <row r="484" spans="1:6" ht="12.75">
      <c r="A484" s="10" t="s">
        <v>1150</v>
      </c>
      <c r="B484" s="10" t="s">
        <v>1151</v>
      </c>
      <c r="C484" s="14">
        <v>270</v>
      </c>
      <c r="D484" s="10" t="s">
        <v>1078</v>
      </c>
      <c r="E484" s="11">
        <f t="shared" si="30"/>
        <v>378</v>
      </c>
      <c r="F484" s="14">
        <f t="shared" si="31"/>
        <v>351</v>
      </c>
    </row>
    <row r="485" spans="1:6" ht="12.75">
      <c r="A485" s="10" t="s">
        <v>1152</v>
      </c>
      <c r="B485" s="10" t="s">
        <v>965</v>
      </c>
      <c r="C485" s="14">
        <v>216</v>
      </c>
      <c r="D485" s="10" t="s">
        <v>628</v>
      </c>
      <c r="E485" s="11">
        <f t="shared" si="30"/>
        <v>303</v>
      </c>
      <c r="F485" s="14">
        <f t="shared" si="31"/>
        <v>281</v>
      </c>
    </row>
    <row r="486" spans="1:6" s="16" customFormat="1" ht="12.75">
      <c r="A486" s="10" t="s">
        <v>966</v>
      </c>
      <c r="B486" s="10" t="s">
        <v>967</v>
      </c>
      <c r="C486" s="14">
        <v>188</v>
      </c>
      <c r="D486" s="10" t="s">
        <v>413</v>
      </c>
      <c r="E486" s="11">
        <f t="shared" si="30"/>
        <v>264</v>
      </c>
      <c r="F486" s="14">
        <f t="shared" si="31"/>
        <v>245</v>
      </c>
    </row>
    <row r="487" spans="1:7" s="16" customFormat="1" ht="12.75">
      <c r="A487" s="75" t="s">
        <v>175</v>
      </c>
      <c r="B487" s="75" t="s">
        <v>176</v>
      </c>
      <c r="C487" s="76">
        <v>576</v>
      </c>
      <c r="D487" s="75" t="s">
        <v>177</v>
      </c>
      <c r="E487" s="77">
        <f>ROUNDUP(C487*1.4,0)</f>
        <v>807</v>
      </c>
      <c r="F487" s="76">
        <f>ROUNDUP(C487*1.3,0)</f>
        <v>749</v>
      </c>
      <c r="G487" s="16" t="s">
        <v>178</v>
      </c>
    </row>
    <row r="488" spans="1:6" ht="12.75">
      <c r="A488" s="10"/>
      <c r="B488" s="10"/>
      <c r="C488" s="14"/>
      <c r="D488" s="10"/>
      <c r="E488" s="11"/>
      <c r="F488" s="14"/>
    </row>
    <row r="489" spans="1:6" ht="12.75">
      <c r="A489" s="27" t="s">
        <v>3284</v>
      </c>
      <c r="B489" s="10"/>
      <c r="C489" s="14"/>
      <c r="D489" s="10"/>
      <c r="E489" s="11"/>
      <c r="F489" s="14"/>
    </row>
    <row r="490" spans="1:6" ht="12.75">
      <c r="A490" s="10"/>
      <c r="B490" s="10"/>
      <c r="C490" s="14"/>
      <c r="D490" s="10"/>
      <c r="E490" s="11"/>
      <c r="F490" s="14"/>
    </row>
    <row r="491" spans="1:6" ht="12.75">
      <c r="A491" s="10" t="s">
        <v>3285</v>
      </c>
      <c r="B491" s="10" t="s">
        <v>3286</v>
      </c>
      <c r="C491" s="14">
        <v>140</v>
      </c>
      <c r="D491" s="10"/>
      <c r="E491" s="11">
        <f>ROUNDUP(C491*1.4,0)</f>
        <v>196</v>
      </c>
      <c r="F491" s="14">
        <f>ROUNDUP(C491*1.3,0)</f>
        <v>182</v>
      </c>
    </row>
    <row r="492" spans="1:6" ht="12.75">
      <c r="A492" s="75" t="s">
        <v>179</v>
      </c>
      <c r="B492" s="75" t="s">
        <v>180</v>
      </c>
      <c r="C492" s="76">
        <v>70</v>
      </c>
      <c r="D492" s="75"/>
      <c r="E492" s="77">
        <f>ROUNDUP(C492*1.4,0)</f>
        <v>98</v>
      </c>
      <c r="F492" s="76">
        <f>ROUNDUP(C492*1.3,0)</f>
        <v>91</v>
      </c>
    </row>
    <row r="493" spans="1:6" ht="12.75">
      <c r="A493" s="75" t="s">
        <v>181</v>
      </c>
      <c r="B493" s="75" t="s">
        <v>182</v>
      </c>
      <c r="C493" s="76">
        <v>112</v>
      </c>
      <c r="D493" s="75"/>
      <c r="E493" s="77">
        <f>ROUNDUP(C493*1.4,0)</f>
        <v>157</v>
      </c>
      <c r="F493" s="76">
        <f>ROUNDUP(C493*1.3,0)</f>
        <v>146</v>
      </c>
    </row>
    <row r="494" spans="1:6" ht="12.75">
      <c r="A494" s="75" t="s">
        <v>183</v>
      </c>
      <c r="B494" s="75" t="s">
        <v>184</v>
      </c>
      <c r="C494" s="76">
        <v>160</v>
      </c>
      <c r="D494" s="75"/>
      <c r="E494" s="77">
        <f>ROUNDUP(C494*1.4,0)</f>
        <v>224</v>
      </c>
      <c r="F494" s="76">
        <f>ROUNDUP(C494*1.3,0)</f>
        <v>208</v>
      </c>
    </row>
    <row r="495" spans="1:6" ht="12.75">
      <c r="A495" s="10"/>
      <c r="B495" s="10"/>
      <c r="C495" s="10"/>
      <c r="D495" s="10"/>
      <c r="E495" s="10"/>
      <c r="F495" s="14"/>
    </row>
    <row r="496" spans="1:8" s="39" customFormat="1" ht="15.75">
      <c r="A496" s="4" t="s">
        <v>968</v>
      </c>
      <c r="B496" s="4"/>
      <c r="C496" s="27"/>
      <c r="D496" s="27"/>
      <c r="E496" s="4"/>
      <c r="F496" s="38"/>
      <c r="H496" s="40"/>
    </row>
    <row r="497" spans="1:6" ht="12.75">
      <c r="A497" s="2"/>
      <c r="B497" s="2"/>
      <c r="C497" s="10"/>
      <c r="D497" s="10"/>
      <c r="E497" s="2"/>
      <c r="F497" s="14"/>
    </row>
    <row r="498" spans="1:6" ht="12.75">
      <c r="A498" s="2"/>
      <c r="B498" s="2"/>
      <c r="C498" s="10"/>
      <c r="D498" s="10"/>
      <c r="E498" s="2"/>
      <c r="F498" s="14"/>
    </row>
    <row r="499" spans="1:6" ht="12.75">
      <c r="A499" s="4" t="s">
        <v>969</v>
      </c>
      <c r="B499" s="2"/>
      <c r="C499" s="10"/>
      <c r="D499" s="10"/>
      <c r="E499" s="2"/>
      <c r="F499" s="14"/>
    </row>
    <row r="500" spans="1:6" ht="12.75">
      <c r="A500" s="27"/>
      <c r="B500" s="10"/>
      <c r="C500" s="10"/>
      <c r="D500" s="10"/>
      <c r="E500" s="10"/>
      <c r="F500" s="14"/>
    </row>
    <row r="501" spans="1:8" ht="12.75">
      <c r="A501" s="10" t="s">
        <v>970</v>
      </c>
      <c r="B501" s="10" t="s">
        <v>971</v>
      </c>
      <c r="C501" s="14">
        <v>806</v>
      </c>
      <c r="D501" s="10" t="s">
        <v>1163</v>
      </c>
      <c r="E501" s="11">
        <f>ROUNDUP(C501*1.4,0)</f>
        <v>1129</v>
      </c>
      <c r="F501" s="14">
        <f>ROUNDUP(C501*1.3,0)</f>
        <v>1048</v>
      </c>
      <c r="H501" t="s">
        <v>1164</v>
      </c>
    </row>
    <row r="502" spans="1:12" ht="12.75">
      <c r="A502" s="10" t="s">
        <v>1165</v>
      </c>
      <c r="B502" s="10" t="s">
        <v>974</v>
      </c>
      <c r="C502" s="14">
        <v>1800</v>
      </c>
      <c r="D502" s="10" t="s">
        <v>975</v>
      </c>
      <c r="E502" s="11">
        <f>ROUNDUP(C502*1.4,0)</f>
        <v>2520</v>
      </c>
      <c r="F502" s="14">
        <f>ROUNDUP(C502*1.3,0)</f>
        <v>2340</v>
      </c>
      <c r="H502" t="s">
        <v>976</v>
      </c>
      <c r="I502" s="6" t="s">
        <v>27</v>
      </c>
      <c r="L502" s="13"/>
    </row>
    <row r="503" spans="1:8" ht="12.75">
      <c r="A503" s="10" t="s">
        <v>1359</v>
      </c>
      <c r="B503" s="10" t="s">
        <v>1360</v>
      </c>
      <c r="C503" s="14">
        <v>1209</v>
      </c>
      <c r="D503" s="10" t="s">
        <v>774</v>
      </c>
      <c r="E503" s="11">
        <f>ROUNDUP(C503*1.4,0)</f>
        <v>1693</v>
      </c>
      <c r="F503" s="14">
        <f>ROUNDUP(C503*1.3,0)</f>
        <v>1572</v>
      </c>
      <c r="H503" t="s">
        <v>1166</v>
      </c>
    </row>
    <row r="504" spans="1:8" ht="12.75">
      <c r="A504" s="10" t="s">
        <v>1167</v>
      </c>
      <c r="B504" s="10" t="s">
        <v>1168</v>
      </c>
      <c r="C504" s="14">
        <v>979</v>
      </c>
      <c r="D504" s="10" t="s">
        <v>754</v>
      </c>
      <c r="E504" s="11">
        <f>ROUNDUP(C504*1.4,0)</f>
        <v>1371</v>
      </c>
      <c r="F504" s="14">
        <f>ROUNDUP(C504*1.3,0)</f>
        <v>1273</v>
      </c>
      <c r="H504" t="s">
        <v>1169</v>
      </c>
    </row>
    <row r="505" spans="1:8" ht="12.75">
      <c r="A505" s="10" t="s">
        <v>1369</v>
      </c>
      <c r="B505" s="10" t="s">
        <v>1370</v>
      </c>
      <c r="C505" s="14">
        <v>806</v>
      </c>
      <c r="D505" s="10" t="s">
        <v>1163</v>
      </c>
      <c r="E505" s="11">
        <f>ROUNDUP(C505*1.4,0)</f>
        <v>1129</v>
      </c>
      <c r="F505" s="14">
        <f>ROUNDUP(C505*1.3,0)</f>
        <v>1048</v>
      </c>
      <c r="H505" t="s">
        <v>1371</v>
      </c>
    </row>
    <row r="506" spans="1:8" ht="12.75">
      <c r="A506" s="10" t="s">
        <v>1372</v>
      </c>
      <c r="B506" s="10" t="s">
        <v>1373</v>
      </c>
      <c r="C506" s="14">
        <v>459</v>
      </c>
      <c r="D506" s="10" t="s">
        <v>702</v>
      </c>
      <c r="E506" s="12" t="s">
        <v>304</v>
      </c>
      <c r="F506" s="14"/>
      <c r="H506" t="s">
        <v>1374</v>
      </c>
    </row>
    <row r="507" spans="1:8" ht="12.75">
      <c r="A507" s="10" t="s">
        <v>1375</v>
      </c>
      <c r="B507" s="10" t="s">
        <v>1181</v>
      </c>
      <c r="C507" s="14">
        <v>810</v>
      </c>
      <c r="D507" s="10" t="s">
        <v>1177</v>
      </c>
      <c r="E507" s="12" t="s">
        <v>304</v>
      </c>
      <c r="F507" s="14"/>
      <c r="G507" t="s">
        <v>1178</v>
      </c>
      <c r="H507" t="s">
        <v>1179</v>
      </c>
    </row>
    <row r="508" spans="1:8" ht="12.75">
      <c r="A508" s="10" t="s">
        <v>1180</v>
      </c>
      <c r="B508" s="10" t="s">
        <v>992</v>
      </c>
      <c r="C508" s="14">
        <v>480</v>
      </c>
      <c r="D508" s="10" t="s">
        <v>605</v>
      </c>
      <c r="E508" s="12" t="s">
        <v>304</v>
      </c>
      <c r="F508" s="14"/>
      <c r="G508" t="s">
        <v>993</v>
      </c>
      <c r="H508" t="s">
        <v>1182</v>
      </c>
    </row>
    <row r="509" spans="1:8" ht="12.75">
      <c r="A509" s="10" t="s">
        <v>1183</v>
      </c>
      <c r="B509" s="10" t="s">
        <v>1184</v>
      </c>
      <c r="C509" s="14">
        <v>705</v>
      </c>
      <c r="D509" s="10" t="s">
        <v>521</v>
      </c>
      <c r="E509" s="12" t="s">
        <v>304</v>
      </c>
      <c r="F509" s="14"/>
      <c r="H509" t="s">
        <v>1185</v>
      </c>
    </row>
    <row r="510" spans="1:8" ht="12.75">
      <c r="A510" s="10" t="s">
        <v>1186</v>
      </c>
      <c r="B510" s="10" t="s">
        <v>1008</v>
      </c>
      <c r="C510" s="14">
        <v>854</v>
      </c>
      <c r="D510" s="10" t="s">
        <v>1081</v>
      </c>
      <c r="E510" s="12" t="s">
        <v>304</v>
      </c>
      <c r="F510" s="14"/>
      <c r="G510" t="s">
        <v>64</v>
      </c>
      <c r="H510" t="s">
        <v>1009</v>
      </c>
    </row>
    <row r="511" spans="1:8" ht="12.75">
      <c r="A511" s="10" t="s">
        <v>821</v>
      </c>
      <c r="B511" s="10" t="s">
        <v>822</v>
      </c>
      <c r="C511" s="14">
        <v>979</v>
      </c>
      <c r="D511" s="10" t="s">
        <v>823</v>
      </c>
      <c r="E511" s="11">
        <f>ROUNDUP(C511*1.4,0)</f>
        <v>1371</v>
      </c>
      <c r="F511" s="14">
        <f>ROUNDUP(C511*1.3,0)</f>
        <v>1273</v>
      </c>
      <c r="H511" t="s">
        <v>1010</v>
      </c>
    </row>
    <row r="512" spans="1:8" ht="12.75">
      <c r="A512" s="10" t="s">
        <v>1011</v>
      </c>
      <c r="B512" s="10" t="s">
        <v>1012</v>
      </c>
      <c r="C512" s="14">
        <v>691</v>
      </c>
      <c r="D512" s="10" t="s">
        <v>645</v>
      </c>
      <c r="E512" s="11">
        <f>ROUNDUP(C512*1.4,0)</f>
        <v>968</v>
      </c>
      <c r="F512" s="14">
        <f>ROUNDUP(C512*1.3,0)</f>
        <v>899</v>
      </c>
      <c r="G512" t="s">
        <v>1178</v>
      </c>
      <c r="H512" t="s">
        <v>1013</v>
      </c>
    </row>
    <row r="513" spans="1:8" ht="12.75">
      <c r="A513" s="10" t="s">
        <v>1014</v>
      </c>
      <c r="B513" s="10" t="s">
        <v>1015</v>
      </c>
      <c r="C513" s="14">
        <v>1137</v>
      </c>
      <c r="D513" s="10" t="s">
        <v>592</v>
      </c>
      <c r="E513" s="11">
        <f>ROUNDUP(C513*1.4,0)</f>
        <v>1592</v>
      </c>
      <c r="F513" s="14">
        <f>ROUNDUP(C513*1.3,0)</f>
        <v>1479</v>
      </c>
      <c r="G513" t="s">
        <v>1016</v>
      </c>
      <c r="H513" t="s">
        <v>1017</v>
      </c>
    </row>
    <row r="514" spans="1:8" ht="12.75">
      <c r="A514" s="10" t="s">
        <v>1018</v>
      </c>
      <c r="B514" s="10" t="s">
        <v>1019</v>
      </c>
      <c r="C514" s="14">
        <v>1123</v>
      </c>
      <c r="D514" s="10" t="s">
        <v>675</v>
      </c>
      <c r="E514" s="11">
        <f>ROUNDUP(C514*1.4,0)</f>
        <v>1573</v>
      </c>
      <c r="F514" s="14">
        <f>ROUNDUP(C514*1.3,0)</f>
        <v>1460</v>
      </c>
      <c r="G514" t="s">
        <v>1016</v>
      </c>
      <c r="H514" t="s">
        <v>1020</v>
      </c>
    </row>
    <row r="515" spans="1:6" ht="12.75">
      <c r="A515" s="10"/>
      <c r="B515" s="10"/>
      <c r="C515" s="10"/>
      <c r="D515" s="10"/>
      <c r="E515" s="10"/>
      <c r="F515" s="14"/>
    </row>
    <row r="516" spans="1:6" s="39" customFormat="1" ht="15.75">
      <c r="A516" s="27" t="s">
        <v>1203</v>
      </c>
      <c r="B516" s="27"/>
      <c r="C516" s="27"/>
      <c r="D516" s="27"/>
      <c r="E516" s="27"/>
      <c r="F516" s="38"/>
    </row>
    <row r="517" spans="1:6" ht="12.75">
      <c r="A517" s="10"/>
      <c r="B517" s="10"/>
      <c r="C517" s="10"/>
      <c r="D517" s="10"/>
      <c r="E517" s="10"/>
      <c r="F517" s="14"/>
    </row>
    <row r="518" spans="1:6" ht="12.75">
      <c r="A518" s="10" t="s">
        <v>1204</v>
      </c>
      <c r="B518" s="10" t="s">
        <v>1205</v>
      </c>
      <c r="C518" s="14">
        <v>216</v>
      </c>
      <c r="D518" s="10" t="s">
        <v>413</v>
      </c>
      <c r="E518" s="11">
        <f>ROUNDUP(C518*1.4,0)</f>
        <v>303</v>
      </c>
      <c r="F518" s="14">
        <f>ROUNDUP(C518*1.3,0)</f>
        <v>281</v>
      </c>
    </row>
    <row r="519" spans="1:7" ht="12.75">
      <c r="A519" s="10" t="s">
        <v>1206</v>
      </c>
      <c r="B519" s="10" t="s">
        <v>1207</v>
      </c>
      <c r="C519" s="14">
        <v>240</v>
      </c>
      <c r="D519" s="10" t="s">
        <v>151</v>
      </c>
      <c r="E519" s="11">
        <f>ROUNDUP(C519*1.4,0)</f>
        <v>336</v>
      </c>
      <c r="F519" s="14">
        <f>ROUNDUP(C519*1.3,0)</f>
        <v>312</v>
      </c>
      <c r="G519" s="16"/>
    </row>
    <row r="520" spans="1:7" ht="12.75">
      <c r="A520" s="10" t="s">
        <v>1208</v>
      </c>
      <c r="B520" s="10" t="s">
        <v>1209</v>
      </c>
      <c r="C520" s="14">
        <v>216</v>
      </c>
      <c r="D520" s="10" t="s">
        <v>378</v>
      </c>
      <c r="E520" s="11">
        <f>ROUNDUP(C520*1.4,0)</f>
        <v>303</v>
      </c>
      <c r="F520" s="14">
        <f>ROUNDUP(C520*1.3,0)</f>
        <v>281</v>
      </c>
      <c r="G520" s="16"/>
    </row>
    <row r="521" spans="1:6" ht="12.75">
      <c r="A521" s="10"/>
      <c r="B521" s="10"/>
      <c r="C521" s="10"/>
      <c r="D521" s="10"/>
      <c r="E521" s="10"/>
      <c r="F521" s="14"/>
    </row>
    <row r="522" spans="1:6" ht="12.75">
      <c r="A522" s="10"/>
      <c r="B522" s="27" t="s">
        <v>1417</v>
      </c>
      <c r="C522" s="14"/>
      <c r="D522" s="10"/>
      <c r="E522" s="10"/>
      <c r="F522" s="14"/>
    </row>
    <row r="523" spans="1:6" ht="12.75">
      <c r="A523" s="10"/>
      <c r="B523" s="10"/>
      <c r="C523" s="14"/>
      <c r="D523" s="10"/>
      <c r="E523" s="10"/>
      <c r="F523" s="14"/>
    </row>
    <row r="524" spans="1:6" ht="12.75">
      <c r="A524" s="10" t="s">
        <v>1418</v>
      </c>
      <c r="B524" s="10" t="s">
        <v>1419</v>
      </c>
      <c r="C524" s="14">
        <v>635</v>
      </c>
      <c r="D524" s="10"/>
      <c r="E524" s="11">
        <f>ROUNDUP(C524*1.4,0)</f>
        <v>889</v>
      </c>
      <c r="F524" s="14">
        <f>ROUNDUP(C524*1.3,0)</f>
        <v>826</v>
      </c>
    </row>
    <row r="525" spans="1:6" ht="12.75">
      <c r="A525" s="10" t="s">
        <v>1420</v>
      </c>
      <c r="B525" s="10" t="s">
        <v>1421</v>
      </c>
      <c r="C525" s="14">
        <v>264</v>
      </c>
      <c r="D525" s="10"/>
      <c r="E525" s="11">
        <f>ROUNDUP(C525*1.4,0)</f>
        <v>370</v>
      </c>
      <c r="F525" s="14">
        <f>ROUNDUP(C525*1.3,0)</f>
        <v>344</v>
      </c>
    </row>
    <row r="526" spans="1:6" ht="12.75">
      <c r="A526" s="10" t="s">
        <v>1422</v>
      </c>
      <c r="B526" s="10" t="s">
        <v>1423</v>
      </c>
      <c r="C526" s="14">
        <v>264</v>
      </c>
      <c r="D526" s="10"/>
      <c r="E526" s="11">
        <f>ROUNDUP(C526*1.4,0)</f>
        <v>370</v>
      </c>
      <c r="F526" s="14">
        <f>ROUNDUP(C526*1.3,0)</f>
        <v>344</v>
      </c>
    </row>
    <row r="527" spans="1:6" ht="12.75">
      <c r="A527" s="10" t="s">
        <v>1424</v>
      </c>
      <c r="B527" s="10" t="s">
        <v>1225</v>
      </c>
      <c r="C527" s="14">
        <v>291</v>
      </c>
      <c r="D527" s="10"/>
      <c r="E527" s="11">
        <f>ROUNDUP(C527*1.4,0)</f>
        <v>408</v>
      </c>
      <c r="F527" s="14">
        <f>ROUNDUP(C527*1.3,0)</f>
        <v>379</v>
      </c>
    </row>
    <row r="528" spans="1:6" ht="12.75">
      <c r="A528" s="10"/>
      <c r="B528" s="10"/>
      <c r="C528" s="14"/>
      <c r="D528" s="10"/>
      <c r="E528" s="10"/>
      <c r="F528" s="14"/>
    </row>
    <row r="529" spans="1:6" ht="12.75">
      <c r="A529" s="10"/>
      <c r="B529" s="10"/>
      <c r="C529" s="10"/>
      <c r="D529" s="10"/>
      <c r="E529" s="10"/>
      <c r="F529" s="14"/>
    </row>
    <row r="530" spans="1:6" ht="12.75">
      <c r="A530" s="27" t="s">
        <v>1226</v>
      </c>
      <c r="B530" s="10"/>
      <c r="C530" s="10"/>
      <c r="D530" s="10"/>
      <c r="E530" s="10"/>
      <c r="F530" s="14"/>
    </row>
    <row r="531" spans="1:6" ht="12.75">
      <c r="A531" s="10"/>
      <c r="B531" s="10"/>
      <c r="C531" s="10"/>
      <c r="D531" s="10"/>
      <c r="E531" s="10"/>
      <c r="F531" s="14"/>
    </row>
    <row r="532" spans="1:6" ht="12.75">
      <c r="A532" s="27" t="s">
        <v>1227</v>
      </c>
      <c r="B532" s="10"/>
      <c r="C532" s="10"/>
      <c r="D532" s="10"/>
      <c r="E532" s="10"/>
      <c r="F532" s="14"/>
    </row>
    <row r="533" spans="1:6" ht="12.75">
      <c r="A533" s="27"/>
      <c r="B533" s="10"/>
      <c r="C533" s="10"/>
      <c r="D533" s="10"/>
      <c r="E533" s="10"/>
      <c r="F533" s="14"/>
    </row>
    <row r="534" spans="1:8" ht="12.75">
      <c r="A534" s="10" t="s">
        <v>1228</v>
      </c>
      <c r="B534" s="10" t="s">
        <v>1430</v>
      </c>
      <c r="C534" s="14">
        <v>525</v>
      </c>
      <c r="D534" s="10" t="s">
        <v>592</v>
      </c>
      <c r="E534" s="11">
        <f>ROUNDUP(C534*1.4,0)</f>
        <v>735</v>
      </c>
      <c r="F534" s="14">
        <f>ROUNDUP(C534*1.3,0)</f>
        <v>683</v>
      </c>
      <c r="H534" t="s">
        <v>1234</v>
      </c>
    </row>
    <row r="535" spans="1:8" ht="12.75">
      <c r="A535" s="10" t="s">
        <v>1046</v>
      </c>
      <c r="B535" s="10" t="s">
        <v>1047</v>
      </c>
      <c r="C535" s="14">
        <v>176</v>
      </c>
      <c r="D535" s="10" t="s">
        <v>378</v>
      </c>
      <c r="E535" s="11">
        <f>ROUNDUP(C535*1.4,0)</f>
        <v>247</v>
      </c>
      <c r="F535" s="14">
        <f>ROUNDUP(C535*1.3,0)</f>
        <v>229</v>
      </c>
      <c r="H535" s="23"/>
    </row>
    <row r="536" spans="1:8" ht="12.75">
      <c r="A536" s="10" t="s">
        <v>1048</v>
      </c>
      <c r="B536" s="10" t="s">
        <v>1238</v>
      </c>
      <c r="C536" s="14">
        <v>176</v>
      </c>
      <c r="D536" s="10" t="s">
        <v>378</v>
      </c>
      <c r="E536" s="11">
        <f>ROUNDUP(C536*1.4,0)</f>
        <v>247</v>
      </c>
      <c r="F536" s="14">
        <f>ROUNDUP(C536*1.3,0)</f>
        <v>229</v>
      </c>
      <c r="H536" s="23"/>
    </row>
    <row r="537" spans="1:8" ht="12.75">
      <c r="A537" s="10" t="s">
        <v>1239</v>
      </c>
      <c r="B537" s="10" t="s">
        <v>1240</v>
      </c>
      <c r="C537" s="14">
        <v>176</v>
      </c>
      <c r="D537" s="10" t="s">
        <v>378</v>
      </c>
      <c r="E537" s="11">
        <f>ROUNDUP(C537*1.4,0)</f>
        <v>247</v>
      </c>
      <c r="F537" s="14">
        <f>ROUNDUP(C537*1.3,0)</f>
        <v>229</v>
      </c>
      <c r="H537" s="23"/>
    </row>
    <row r="538" spans="1:8" ht="12.75">
      <c r="A538" s="10" t="s">
        <v>1241</v>
      </c>
      <c r="B538" s="10" t="s">
        <v>1242</v>
      </c>
      <c r="C538" s="14">
        <v>176</v>
      </c>
      <c r="D538" s="10" t="s">
        <v>378</v>
      </c>
      <c r="E538" s="11">
        <f>ROUNDUP(C538*1.4,0)</f>
        <v>247</v>
      </c>
      <c r="F538" s="14">
        <f>ROUNDUP(C538*1.3,0)</f>
        <v>229</v>
      </c>
      <c r="H538" s="23"/>
    </row>
    <row r="539" spans="1:6" ht="12.75">
      <c r="A539" s="10"/>
      <c r="B539" s="10"/>
      <c r="C539" s="10"/>
      <c r="D539" s="10"/>
      <c r="E539" s="10"/>
      <c r="F539" s="14"/>
    </row>
    <row r="540" spans="1:6" ht="12.75">
      <c r="A540" s="27" t="s">
        <v>1243</v>
      </c>
      <c r="B540" s="10"/>
      <c r="C540" s="10"/>
      <c r="D540" s="10"/>
      <c r="E540" s="10"/>
      <c r="F540" s="14"/>
    </row>
    <row r="541" spans="1:7" ht="12.75">
      <c r="A541" s="27"/>
      <c r="B541" s="10"/>
      <c r="C541" s="10"/>
      <c r="D541" s="10"/>
      <c r="E541" s="10"/>
      <c r="F541" s="14"/>
      <c r="G541" s="2"/>
    </row>
    <row r="542" spans="1:7" ht="12.75">
      <c r="A542" s="10" t="s">
        <v>1054</v>
      </c>
      <c r="B542" s="10" t="s">
        <v>1055</v>
      </c>
      <c r="C542" s="14">
        <v>670</v>
      </c>
      <c r="D542" s="10"/>
      <c r="E542" s="11">
        <f>ROUNDUP(C542*1.4,0)</f>
        <v>938</v>
      </c>
      <c r="F542" s="14">
        <f>ROUNDUP(C542*1.3,0)</f>
        <v>871</v>
      </c>
      <c r="G542" s="2"/>
    </row>
    <row r="543" spans="1:8" ht="12.75">
      <c r="A543" s="10" t="s">
        <v>1056</v>
      </c>
      <c r="B543" s="10" t="s">
        <v>1057</v>
      </c>
      <c r="C543" s="14">
        <v>448</v>
      </c>
      <c r="D543" s="10" t="s">
        <v>754</v>
      </c>
      <c r="E543" s="11">
        <f>ROUNDUP(C543*1.4,0)</f>
        <v>628</v>
      </c>
      <c r="F543" s="14">
        <f>ROUNDUP(C543*1.3,0)</f>
        <v>583</v>
      </c>
      <c r="G543" s="2"/>
      <c r="H543" t="s">
        <v>1058</v>
      </c>
    </row>
    <row r="544" spans="1:7" ht="12.75">
      <c r="A544" s="10" t="s">
        <v>1059</v>
      </c>
      <c r="B544" s="10" t="s">
        <v>1060</v>
      </c>
      <c r="C544" s="14">
        <v>294</v>
      </c>
      <c r="D544" s="10" t="s">
        <v>1123</v>
      </c>
      <c r="E544" s="11">
        <f>ROUNDUP(C544*1.4,0)</f>
        <v>412</v>
      </c>
      <c r="F544" s="14">
        <f>ROUNDUP(C544*1.3,0)</f>
        <v>383</v>
      </c>
      <c r="G544" s="2"/>
    </row>
    <row r="545" spans="1:6" ht="12.75">
      <c r="A545" s="10"/>
      <c r="B545" s="10"/>
      <c r="C545" s="10"/>
      <c r="D545" s="10"/>
      <c r="E545" s="10"/>
      <c r="F545" s="14"/>
    </row>
    <row r="546" spans="1:6" ht="12.75">
      <c r="A546" s="27" t="s">
        <v>1061</v>
      </c>
      <c r="B546" s="10"/>
      <c r="C546" s="10"/>
      <c r="D546" s="10"/>
      <c r="E546" s="10"/>
      <c r="F546" s="14"/>
    </row>
    <row r="547" spans="1:6" ht="12.75">
      <c r="A547" s="10"/>
      <c r="B547" s="10"/>
      <c r="C547" s="10"/>
      <c r="D547" s="10"/>
      <c r="E547" s="10"/>
      <c r="F547" s="14"/>
    </row>
    <row r="548" spans="1:8" ht="12.75">
      <c r="A548" s="10" t="s">
        <v>1062</v>
      </c>
      <c r="B548" s="10" t="s">
        <v>1252</v>
      </c>
      <c r="C548" s="14">
        <v>504</v>
      </c>
      <c r="D548" s="10" t="s">
        <v>1177</v>
      </c>
      <c r="E548" s="11">
        <f>ROUNDUP(C548*1.4,0)</f>
        <v>706</v>
      </c>
      <c r="F548" s="14">
        <f>ROUNDUP(C548*1.3,0)</f>
        <v>656</v>
      </c>
      <c r="H548" t="s">
        <v>27</v>
      </c>
    </row>
    <row r="549" spans="1:6" ht="12.75">
      <c r="A549" s="10" t="s">
        <v>1253</v>
      </c>
      <c r="B549" s="10" t="s">
        <v>1254</v>
      </c>
      <c r="C549" s="11">
        <v>148</v>
      </c>
      <c r="D549" s="10" t="s">
        <v>946</v>
      </c>
      <c r="E549" s="19" t="s">
        <v>1066</v>
      </c>
      <c r="F549" s="14"/>
    </row>
    <row r="550" spans="1:6" ht="12.75">
      <c r="A550" s="10" t="s">
        <v>1067</v>
      </c>
      <c r="B550" s="10" t="s">
        <v>1068</v>
      </c>
      <c r="C550" s="11">
        <v>633</v>
      </c>
      <c r="D550" s="10"/>
      <c r="E550" s="19" t="s">
        <v>1066</v>
      </c>
      <c r="F550" s="14"/>
    </row>
    <row r="551" spans="1:6" ht="12.75">
      <c r="A551" s="10" t="s">
        <v>1069</v>
      </c>
      <c r="B551" s="10" t="s">
        <v>1070</v>
      </c>
      <c r="C551" s="11">
        <v>504</v>
      </c>
      <c r="D551" s="11" t="s">
        <v>235</v>
      </c>
      <c r="E551" s="11">
        <f aca="true" t="shared" si="32" ref="E551:E559">ROUNDUP(C551*1.4,0)</f>
        <v>706</v>
      </c>
      <c r="F551" s="11">
        <f aca="true" t="shared" si="33" ref="F551:F559">ROUNDUP(C551*1.3,0)</f>
        <v>656</v>
      </c>
    </row>
    <row r="552" spans="1:6" ht="12.75">
      <c r="A552" s="10" t="s">
        <v>1456</v>
      </c>
      <c r="B552" s="10" t="s">
        <v>1457</v>
      </c>
      <c r="C552" s="11">
        <v>224</v>
      </c>
      <c r="D552" s="10" t="s">
        <v>1458</v>
      </c>
      <c r="E552" s="11">
        <f t="shared" si="32"/>
        <v>314</v>
      </c>
      <c r="F552" s="14">
        <f t="shared" si="33"/>
        <v>292</v>
      </c>
    </row>
    <row r="553" spans="1:6" ht="12.75">
      <c r="A553" s="10" t="s">
        <v>1459</v>
      </c>
      <c r="B553" s="10" t="s">
        <v>1460</v>
      </c>
      <c r="C553" s="11">
        <v>787</v>
      </c>
      <c r="D553" s="10"/>
      <c r="E553" s="11">
        <f t="shared" si="32"/>
        <v>1102</v>
      </c>
      <c r="F553" s="14">
        <f t="shared" si="33"/>
        <v>1024</v>
      </c>
    </row>
    <row r="554" spans="1:6" ht="12.75">
      <c r="A554" s="10" t="s">
        <v>1461</v>
      </c>
      <c r="B554" s="10" t="s">
        <v>1462</v>
      </c>
      <c r="C554" s="11">
        <v>504</v>
      </c>
      <c r="D554" s="10" t="s">
        <v>235</v>
      </c>
      <c r="E554" s="11">
        <f t="shared" si="32"/>
        <v>706</v>
      </c>
      <c r="F554" s="14">
        <f t="shared" si="33"/>
        <v>656</v>
      </c>
    </row>
    <row r="555" spans="1:6" ht="12.75">
      <c r="A555" s="10" t="s">
        <v>1463</v>
      </c>
      <c r="B555" s="10" t="s">
        <v>1464</v>
      </c>
      <c r="C555" s="14">
        <v>840</v>
      </c>
      <c r="D555" s="10"/>
      <c r="E555" s="11">
        <f t="shared" si="32"/>
        <v>1176</v>
      </c>
      <c r="F555" s="14">
        <f t="shared" si="33"/>
        <v>1092</v>
      </c>
    </row>
    <row r="556" spans="1:8" ht="12.75">
      <c r="A556" s="10" t="s">
        <v>1465</v>
      </c>
      <c r="B556" s="10" t="s">
        <v>1255</v>
      </c>
      <c r="C556" s="14">
        <v>397</v>
      </c>
      <c r="D556" s="10" t="s">
        <v>511</v>
      </c>
      <c r="E556" s="11">
        <f t="shared" si="32"/>
        <v>556</v>
      </c>
      <c r="F556" s="14">
        <f t="shared" si="33"/>
        <v>517</v>
      </c>
      <c r="H556" t="s">
        <v>1256</v>
      </c>
    </row>
    <row r="557" spans="1:6" ht="12.75">
      <c r="A557" s="10" t="s">
        <v>1257</v>
      </c>
      <c r="B557" s="10" t="s">
        <v>121</v>
      </c>
      <c r="C557" s="11">
        <v>784</v>
      </c>
      <c r="D557" s="10" t="s">
        <v>1258</v>
      </c>
      <c r="E557" s="11">
        <f t="shared" si="32"/>
        <v>1098</v>
      </c>
      <c r="F557" s="14">
        <f t="shared" si="33"/>
        <v>1020</v>
      </c>
    </row>
    <row r="558" spans="1:8" ht="12.75">
      <c r="A558" s="10" t="s">
        <v>1259</v>
      </c>
      <c r="B558" s="10" t="s">
        <v>1260</v>
      </c>
      <c r="C558" s="11">
        <v>1080</v>
      </c>
      <c r="D558" s="10" t="s">
        <v>1261</v>
      </c>
      <c r="E558" s="11">
        <f t="shared" si="32"/>
        <v>1512</v>
      </c>
      <c r="F558" s="14">
        <f t="shared" si="33"/>
        <v>1404</v>
      </c>
      <c r="H558" t="s">
        <v>52</v>
      </c>
    </row>
    <row r="559" spans="1:6" ht="12.75">
      <c r="A559" s="10" t="s">
        <v>1474</v>
      </c>
      <c r="B559" s="10" t="s">
        <v>1475</v>
      </c>
      <c r="C559" s="11">
        <v>162</v>
      </c>
      <c r="D559" s="10" t="s">
        <v>645</v>
      </c>
      <c r="E559" s="11">
        <f t="shared" si="32"/>
        <v>227</v>
      </c>
      <c r="F559" s="14">
        <f t="shared" si="33"/>
        <v>211</v>
      </c>
    </row>
    <row r="560" spans="1:6" ht="12.75">
      <c r="A560" s="10" t="s">
        <v>1476</v>
      </c>
      <c r="B560" s="10" t="s">
        <v>1477</v>
      </c>
      <c r="C560" s="11">
        <v>295</v>
      </c>
      <c r="D560" s="10" t="s">
        <v>802</v>
      </c>
      <c r="E560" s="19" t="s">
        <v>1066</v>
      </c>
      <c r="F560" s="14"/>
    </row>
    <row r="561" spans="1:12" ht="12.75">
      <c r="A561" s="10" t="s">
        <v>1478</v>
      </c>
      <c r="B561" s="10" t="s">
        <v>1479</v>
      </c>
      <c r="C561" s="11">
        <v>133</v>
      </c>
      <c r="D561" s="10" t="s">
        <v>211</v>
      </c>
      <c r="E561" s="19" t="s">
        <v>1066</v>
      </c>
      <c r="F561" s="14"/>
      <c r="H561" t="s">
        <v>1480</v>
      </c>
      <c r="J561" s="13" t="s">
        <v>1481</v>
      </c>
      <c r="L561" s="13"/>
    </row>
    <row r="562" spans="1:10" ht="12.75">
      <c r="A562" s="10" t="s">
        <v>1482</v>
      </c>
      <c r="B562" s="10" t="s">
        <v>1483</v>
      </c>
      <c r="C562" s="11">
        <v>614</v>
      </c>
      <c r="D562" s="10"/>
      <c r="E562" s="19" t="s">
        <v>1066</v>
      </c>
      <c r="F562" s="14"/>
      <c r="G562" s="16"/>
      <c r="H562" s="22"/>
      <c r="J562" s="13"/>
    </row>
    <row r="563" spans="1:10" ht="12.75">
      <c r="A563" s="10" t="s">
        <v>1484</v>
      </c>
      <c r="B563" s="10" t="s">
        <v>1271</v>
      </c>
      <c r="C563" s="11">
        <v>634</v>
      </c>
      <c r="D563" s="10" t="s">
        <v>599</v>
      </c>
      <c r="E563" s="11">
        <f aca="true" t="shared" si="34" ref="E563:E577">ROUNDUP(C563*1.4,0)</f>
        <v>888</v>
      </c>
      <c r="F563" s="14">
        <f aca="true" t="shared" si="35" ref="F563:F577">ROUNDUP(C563*1.3,0)</f>
        <v>825</v>
      </c>
      <c r="G563" s="16"/>
      <c r="H563" s="17" t="s">
        <v>1269</v>
      </c>
      <c r="J563" s="13"/>
    </row>
    <row r="564" spans="1:10" ht="12.75">
      <c r="A564" s="10" t="s">
        <v>1270</v>
      </c>
      <c r="B564" s="10" t="s">
        <v>1486</v>
      </c>
      <c r="C564" s="11">
        <v>541</v>
      </c>
      <c r="D564" s="10" t="s">
        <v>774</v>
      </c>
      <c r="E564" s="11">
        <f t="shared" si="34"/>
        <v>758</v>
      </c>
      <c r="F564" s="14">
        <f t="shared" si="35"/>
        <v>704</v>
      </c>
      <c r="G564" s="16"/>
      <c r="H564" s="17" t="s">
        <v>1487</v>
      </c>
      <c r="J564" s="13"/>
    </row>
    <row r="565" spans="1:10" ht="12.75">
      <c r="A565" s="10" t="s">
        <v>1488</v>
      </c>
      <c r="B565" s="10" t="s">
        <v>1272</v>
      </c>
      <c r="C565" s="11">
        <v>1066</v>
      </c>
      <c r="D565" s="10"/>
      <c r="E565" s="11">
        <f t="shared" si="34"/>
        <v>1493</v>
      </c>
      <c r="F565" s="14">
        <f t="shared" si="35"/>
        <v>1386</v>
      </c>
      <c r="G565" s="16"/>
      <c r="H565" s="17"/>
      <c r="J565" s="13"/>
    </row>
    <row r="566" spans="1:10" ht="12.75">
      <c r="A566" s="10" t="s">
        <v>3593</v>
      </c>
      <c r="B566" s="10" t="s">
        <v>1273</v>
      </c>
      <c r="C566" s="11">
        <v>336</v>
      </c>
      <c r="D566" s="10" t="s">
        <v>605</v>
      </c>
      <c r="E566" s="11">
        <f t="shared" si="34"/>
        <v>471</v>
      </c>
      <c r="F566" s="14">
        <f t="shared" si="35"/>
        <v>437</v>
      </c>
      <c r="G566" s="16"/>
      <c r="H566" s="17"/>
      <c r="J566" s="13"/>
    </row>
    <row r="567" spans="1:10" ht="12.75">
      <c r="A567" s="10" t="s">
        <v>1274</v>
      </c>
      <c r="B567" s="10" t="s">
        <v>1098</v>
      </c>
      <c r="C567" s="11">
        <v>803</v>
      </c>
      <c r="D567" s="10" t="s">
        <v>975</v>
      </c>
      <c r="E567" s="11">
        <f t="shared" si="34"/>
        <v>1125</v>
      </c>
      <c r="F567" s="14">
        <f t="shared" si="35"/>
        <v>1044</v>
      </c>
      <c r="G567" s="16"/>
      <c r="H567" s="17"/>
      <c r="J567" s="13"/>
    </row>
    <row r="568" spans="1:10" ht="12.75">
      <c r="A568" s="10" t="s">
        <v>1099</v>
      </c>
      <c r="B568" s="10" t="s">
        <v>1100</v>
      </c>
      <c r="C568" s="11">
        <v>1108</v>
      </c>
      <c r="D568" s="10" t="s">
        <v>1101</v>
      </c>
      <c r="E568" s="11">
        <f t="shared" si="34"/>
        <v>1552</v>
      </c>
      <c r="F568" s="14">
        <f t="shared" si="35"/>
        <v>1441</v>
      </c>
      <c r="G568" s="16" t="s">
        <v>194</v>
      </c>
      <c r="H568" s="41" t="s">
        <v>1102</v>
      </c>
      <c r="J568" s="13"/>
    </row>
    <row r="569" spans="1:10" ht="12.75">
      <c r="A569" s="10" t="s">
        <v>1103</v>
      </c>
      <c r="B569" s="10" t="s">
        <v>1104</v>
      </c>
      <c r="C569" s="11">
        <v>474</v>
      </c>
      <c r="D569" s="10" t="s">
        <v>1105</v>
      </c>
      <c r="E569" s="11">
        <f t="shared" si="34"/>
        <v>664</v>
      </c>
      <c r="F569" s="14">
        <f t="shared" si="35"/>
        <v>617</v>
      </c>
      <c r="G569" s="16"/>
      <c r="H569" s="22"/>
      <c r="J569" s="13"/>
    </row>
    <row r="570" spans="1:10" ht="12.75">
      <c r="A570" s="10" t="s">
        <v>1106</v>
      </c>
      <c r="B570" s="10" t="s">
        <v>1107</v>
      </c>
      <c r="C570" s="11">
        <v>315</v>
      </c>
      <c r="D570" s="10" t="s">
        <v>645</v>
      </c>
      <c r="E570" s="11">
        <f t="shared" si="34"/>
        <v>441</v>
      </c>
      <c r="F570" s="14">
        <f t="shared" si="35"/>
        <v>410</v>
      </c>
      <c r="G570" s="16" t="s">
        <v>18</v>
      </c>
      <c r="H570" s="17" t="s">
        <v>1108</v>
      </c>
      <c r="J570" s="13"/>
    </row>
    <row r="571" spans="1:10" ht="12.75">
      <c r="A571" s="10" t="s">
        <v>1109</v>
      </c>
      <c r="B571" s="10" t="s">
        <v>1110</v>
      </c>
      <c r="C571" s="11">
        <v>365</v>
      </c>
      <c r="D571" s="10" t="s">
        <v>904</v>
      </c>
      <c r="E571" s="11">
        <f t="shared" si="34"/>
        <v>511</v>
      </c>
      <c r="F571" s="14">
        <f t="shared" si="35"/>
        <v>475</v>
      </c>
      <c r="G571" s="16" t="s">
        <v>18</v>
      </c>
      <c r="H571" s="22"/>
      <c r="J571" s="13"/>
    </row>
    <row r="572" spans="1:10" ht="12.75">
      <c r="A572" s="10" t="s">
        <v>1111</v>
      </c>
      <c r="B572" s="10" t="s">
        <v>1112</v>
      </c>
      <c r="C572" s="11">
        <v>355</v>
      </c>
      <c r="D572" s="10" t="s">
        <v>1113</v>
      </c>
      <c r="E572" s="11">
        <f t="shared" si="34"/>
        <v>497</v>
      </c>
      <c r="F572" s="14">
        <f t="shared" si="35"/>
        <v>462</v>
      </c>
      <c r="G572" s="16" t="s">
        <v>18</v>
      </c>
      <c r="H572" s="22"/>
      <c r="J572" s="13"/>
    </row>
    <row r="573" spans="1:10" ht="12.75">
      <c r="A573" s="10" t="s">
        <v>1114</v>
      </c>
      <c r="B573" s="10" t="s">
        <v>1294</v>
      </c>
      <c r="C573" s="11">
        <v>525</v>
      </c>
      <c r="D573" s="10" t="s">
        <v>592</v>
      </c>
      <c r="E573" s="11">
        <f t="shared" si="34"/>
        <v>735</v>
      </c>
      <c r="F573" s="14">
        <f t="shared" si="35"/>
        <v>683</v>
      </c>
      <c r="G573" s="16"/>
      <c r="H573" s="22"/>
      <c r="J573" s="13"/>
    </row>
    <row r="574" spans="1:10" ht="12.75">
      <c r="A574" s="10" t="s">
        <v>1295</v>
      </c>
      <c r="B574" s="10" t="s">
        <v>1296</v>
      </c>
      <c r="C574" s="11">
        <v>896</v>
      </c>
      <c r="D574" s="10" t="s">
        <v>1084</v>
      </c>
      <c r="E574" s="11">
        <f t="shared" si="34"/>
        <v>1255</v>
      </c>
      <c r="F574" s="14">
        <f t="shared" si="35"/>
        <v>1165</v>
      </c>
      <c r="G574" s="16"/>
      <c r="H574" s="22"/>
      <c r="J574" s="13"/>
    </row>
    <row r="575" spans="1:10" ht="12.75">
      <c r="A575" s="10" t="s">
        <v>1297</v>
      </c>
      <c r="B575" s="10" t="s">
        <v>1298</v>
      </c>
      <c r="C575" s="11">
        <v>473</v>
      </c>
      <c r="D575" s="10" t="s">
        <v>697</v>
      </c>
      <c r="E575" s="11">
        <f t="shared" si="34"/>
        <v>663</v>
      </c>
      <c r="F575" s="14">
        <f t="shared" si="35"/>
        <v>615</v>
      </c>
      <c r="G575" s="16"/>
      <c r="H575" s="22"/>
      <c r="J575" s="13"/>
    </row>
    <row r="576" spans="1:10" ht="12.75">
      <c r="A576" s="10" t="s">
        <v>1299</v>
      </c>
      <c r="B576" s="10" t="s">
        <v>1300</v>
      </c>
      <c r="C576" s="11">
        <v>910</v>
      </c>
      <c r="D576" s="10" t="s">
        <v>53</v>
      </c>
      <c r="E576" s="11">
        <f t="shared" si="34"/>
        <v>1274</v>
      </c>
      <c r="F576" s="14">
        <f t="shared" si="35"/>
        <v>1183</v>
      </c>
      <c r="G576" s="16"/>
      <c r="H576" s="22"/>
      <c r="J576" s="13"/>
    </row>
    <row r="577" spans="1:10" ht="12.75">
      <c r="A577" s="10" t="s">
        <v>1301</v>
      </c>
      <c r="B577" s="10" t="s">
        <v>1302</v>
      </c>
      <c r="C577" s="11">
        <v>728</v>
      </c>
      <c r="D577" s="10" t="s">
        <v>1177</v>
      </c>
      <c r="E577" s="11">
        <f t="shared" si="34"/>
        <v>1020</v>
      </c>
      <c r="F577" s="14">
        <f t="shared" si="35"/>
        <v>947</v>
      </c>
      <c r="G577" s="16"/>
      <c r="H577" s="22"/>
      <c r="J577" s="13"/>
    </row>
    <row r="578" spans="1:8" ht="12.75">
      <c r="A578" s="10" t="s">
        <v>50</v>
      </c>
      <c r="B578" s="10" t="s">
        <v>51</v>
      </c>
      <c r="C578" s="11">
        <v>3696</v>
      </c>
      <c r="D578" s="10"/>
      <c r="E578" s="11">
        <f>ROUNDUP(C578*1.4,0)</f>
        <v>5175</v>
      </c>
      <c r="F578" s="14">
        <f>ROUNDUP(C578*1.3,0)</f>
        <v>4805</v>
      </c>
      <c r="H578" s="42" t="s">
        <v>58</v>
      </c>
    </row>
    <row r="579" spans="1:8" ht="12.75">
      <c r="A579" s="10" t="s">
        <v>108</v>
      </c>
      <c r="B579" s="10" t="s">
        <v>109</v>
      </c>
      <c r="C579" s="11">
        <v>3456</v>
      </c>
      <c r="D579" s="10"/>
      <c r="E579" s="11">
        <f>ROUNDUP(C579*1.4,0)</f>
        <v>4839</v>
      </c>
      <c r="F579" s="14">
        <f>ROUNDUP(C579*1.3,0)</f>
        <v>4493</v>
      </c>
      <c r="H579" s="42" t="s">
        <v>58</v>
      </c>
    </row>
    <row r="580" spans="1:8" ht="12.75">
      <c r="A580" s="10"/>
      <c r="B580" s="10"/>
      <c r="C580" s="11"/>
      <c r="D580" s="10"/>
      <c r="E580" s="10"/>
      <c r="F580" s="14"/>
      <c r="H580" s="42"/>
    </row>
    <row r="581" spans="1:6" ht="12.75">
      <c r="A581" s="4" t="s">
        <v>1529</v>
      </c>
      <c r="B581" s="2"/>
      <c r="C581" s="10"/>
      <c r="D581" s="10"/>
      <c r="E581" s="2"/>
      <c r="F581" s="14"/>
    </row>
    <row r="582" spans="1:6" ht="12.75">
      <c r="A582" s="2"/>
      <c r="B582" s="2"/>
      <c r="C582" s="10"/>
      <c r="D582" s="10"/>
      <c r="E582" s="2"/>
      <c r="F582" s="14"/>
    </row>
    <row r="583" spans="1:8" ht="12.75">
      <c r="A583" s="2" t="s">
        <v>1530</v>
      </c>
      <c r="B583" s="2" t="s">
        <v>1531</v>
      </c>
      <c r="C583" s="11">
        <v>442</v>
      </c>
      <c r="D583" s="10"/>
      <c r="E583" s="19" t="s">
        <v>1066</v>
      </c>
      <c r="F583" s="14"/>
      <c r="H583" s="13"/>
    </row>
    <row r="584" spans="1:8" ht="12.75">
      <c r="A584" s="10" t="s">
        <v>1532</v>
      </c>
      <c r="B584" s="10" t="s">
        <v>1533</v>
      </c>
      <c r="C584" s="11">
        <v>677</v>
      </c>
      <c r="D584" s="10" t="s">
        <v>1534</v>
      </c>
      <c r="E584" s="19" t="s">
        <v>1066</v>
      </c>
      <c r="F584" s="14"/>
      <c r="H584" s="43"/>
    </row>
    <row r="585" spans="1:8" s="16" customFormat="1" ht="12.75">
      <c r="A585" s="15" t="s">
        <v>1535</v>
      </c>
      <c r="B585" s="15" t="s">
        <v>1536</v>
      </c>
      <c r="C585" s="11">
        <v>710</v>
      </c>
      <c r="D585" s="10"/>
      <c r="E585" s="44">
        <f>ROUNDUP(C585*1.4,0)</f>
        <v>994</v>
      </c>
      <c r="F585" s="45">
        <f>ROUNDUP(C585*1.25,0)</f>
        <v>888</v>
      </c>
      <c r="H585" s="16" t="s">
        <v>1319</v>
      </c>
    </row>
    <row r="586" spans="1:8" s="16" customFormat="1" ht="12.75">
      <c r="A586" s="10" t="s">
        <v>1320</v>
      </c>
      <c r="B586" s="10" t="s">
        <v>1321</v>
      </c>
      <c r="C586" s="11">
        <v>750</v>
      </c>
      <c r="D586" s="10"/>
      <c r="E586" s="11">
        <f>ROUNDUP(C586*1.4,0)</f>
        <v>1050</v>
      </c>
      <c r="F586" s="14">
        <f>ROUNDUP(C586*1.25,0)</f>
        <v>938</v>
      </c>
      <c r="H586" s="16" t="s">
        <v>1322</v>
      </c>
    </row>
    <row r="587" spans="1:6" ht="12.75">
      <c r="A587" s="2"/>
      <c r="B587" s="2"/>
      <c r="C587" s="10"/>
      <c r="D587" s="10"/>
      <c r="E587" s="2"/>
      <c r="F587" s="14"/>
    </row>
    <row r="588" spans="1:6" ht="12.75">
      <c r="A588" s="4" t="s">
        <v>112</v>
      </c>
      <c r="B588" s="2"/>
      <c r="C588" s="10"/>
      <c r="D588" s="10"/>
      <c r="E588" s="2"/>
      <c r="F588" s="14"/>
    </row>
    <row r="589" spans="1:6" ht="12.75">
      <c r="A589" s="2"/>
      <c r="B589" s="2"/>
      <c r="C589" s="10"/>
      <c r="D589" s="10"/>
      <c r="E589" s="2"/>
      <c r="F589" s="14"/>
    </row>
    <row r="590" spans="1:6" ht="12.75">
      <c r="A590" s="2" t="s">
        <v>1548</v>
      </c>
      <c r="B590" s="2" t="s">
        <v>1549</v>
      </c>
      <c r="C590" s="11">
        <v>207</v>
      </c>
      <c r="D590" s="10" t="s">
        <v>1081</v>
      </c>
      <c r="E590" s="12" t="s">
        <v>1066</v>
      </c>
      <c r="F590" s="14"/>
    </row>
    <row r="591" spans="1:6" ht="12.75">
      <c r="A591" s="10" t="s">
        <v>1550</v>
      </c>
      <c r="B591" s="10" t="s">
        <v>1327</v>
      </c>
      <c r="C591" s="11">
        <v>271</v>
      </c>
      <c r="D591" s="10" t="s">
        <v>1458</v>
      </c>
      <c r="E591" s="11">
        <f aca="true" t="shared" si="36" ref="E591:E596">ROUNDUP(C591*1.4,0)</f>
        <v>380</v>
      </c>
      <c r="F591" s="14">
        <f aca="true" t="shared" si="37" ref="F591:F596">ROUNDUP(C591*1.3,0)</f>
        <v>353</v>
      </c>
    </row>
    <row r="592" spans="1:6" s="16" customFormat="1" ht="12.75">
      <c r="A592" s="15" t="s">
        <v>1328</v>
      </c>
      <c r="B592" s="15" t="s">
        <v>1329</v>
      </c>
      <c r="C592" s="11">
        <v>262</v>
      </c>
      <c r="D592" s="10" t="s">
        <v>511</v>
      </c>
      <c r="E592" s="11">
        <f t="shared" si="36"/>
        <v>367</v>
      </c>
      <c r="F592" s="14">
        <f t="shared" si="37"/>
        <v>341</v>
      </c>
    </row>
    <row r="593" spans="1:6" ht="12.75">
      <c r="A593" s="2" t="s">
        <v>1330</v>
      </c>
      <c r="B593" s="2" t="s">
        <v>1331</v>
      </c>
      <c r="C593" s="11">
        <v>160</v>
      </c>
      <c r="D593" s="10" t="s">
        <v>151</v>
      </c>
      <c r="E593" s="11">
        <f t="shared" si="36"/>
        <v>224</v>
      </c>
      <c r="F593" s="14">
        <f t="shared" si="37"/>
        <v>208</v>
      </c>
    </row>
    <row r="594" spans="1:8" ht="12.75">
      <c r="A594" s="10" t="s">
        <v>1332</v>
      </c>
      <c r="B594" s="10" t="s">
        <v>1333</v>
      </c>
      <c r="C594" s="11">
        <v>245</v>
      </c>
      <c r="D594" s="10" t="s">
        <v>1093</v>
      </c>
      <c r="E594" s="11">
        <f t="shared" si="36"/>
        <v>343</v>
      </c>
      <c r="F594" s="14">
        <f t="shared" si="37"/>
        <v>319</v>
      </c>
      <c r="H594" t="s">
        <v>1147</v>
      </c>
    </row>
    <row r="595" spans="1:6" ht="12.75">
      <c r="A595" s="2" t="s">
        <v>1340</v>
      </c>
      <c r="B595" s="2" t="s">
        <v>1341</v>
      </c>
      <c r="C595" s="11">
        <v>133</v>
      </c>
      <c r="D595" s="10"/>
      <c r="E595" s="11">
        <f t="shared" si="36"/>
        <v>187</v>
      </c>
      <c r="F595" s="14">
        <f t="shared" si="37"/>
        <v>173</v>
      </c>
    </row>
    <row r="596" spans="1:6" ht="12.75">
      <c r="A596" s="2" t="s">
        <v>1342</v>
      </c>
      <c r="B596" s="2" t="s">
        <v>1343</v>
      </c>
      <c r="C596" s="11">
        <v>133</v>
      </c>
      <c r="D596" s="10" t="s">
        <v>413</v>
      </c>
      <c r="E596" s="11">
        <f t="shared" si="36"/>
        <v>187</v>
      </c>
      <c r="F596" s="14">
        <f t="shared" si="37"/>
        <v>173</v>
      </c>
    </row>
    <row r="597" spans="1:6" ht="12.75">
      <c r="A597" s="2" t="s">
        <v>1344</v>
      </c>
      <c r="B597" s="2" t="s">
        <v>1153</v>
      </c>
      <c r="C597" s="11">
        <v>315</v>
      </c>
      <c r="D597" s="10" t="s">
        <v>1078</v>
      </c>
      <c r="E597" s="12" t="s">
        <v>1066</v>
      </c>
      <c r="F597" s="14"/>
    </row>
    <row r="598" spans="1:8" ht="12.75">
      <c r="A598" s="2" t="s">
        <v>1154</v>
      </c>
      <c r="B598" s="2" t="s">
        <v>1155</v>
      </c>
      <c r="C598" s="11">
        <v>369</v>
      </c>
      <c r="D598" s="10" t="s">
        <v>1149</v>
      </c>
      <c r="E598" s="11">
        <f aca="true" t="shared" si="38" ref="E598:E606">ROUNDUP(C598*1.4,0)</f>
        <v>517</v>
      </c>
      <c r="F598" s="14">
        <f aca="true" t="shared" si="39" ref="F598:F606">ROUNDUP(C598*1.3,0)</f>
        <v>480</v>
      </c>
      <c r="H598" t="s">
        <v>1156</v>
      </c>
    </row>
    <row r="599" spans="1:8" ht="12.75">
      <c r="A599" s="10" t="s">
        <v>1157</v>
      </c>
      <c r="B599" s="10" t="s">
        <v>1158</v>
      </c>
      <c r="C599" s="11">
        <v>271</v>
      </c>
      <c r="D599" s="10" t="s">
        <v>424</v>
      </c>
      <c r="E599" s="11">
        <f t="shared" si="38"/>
        <v>380</v>
      </c>
      <c r="F599" s="14">
        <f t="shared" si="39"/>
        <v>353</v>
      </c>
      <c r="H599" t="s">
        <v>1159</v>
      </c>
    </row>
    <row r="600" spans="1:8" ht="12.75">
      <c r="A600" s="2" t="s">
        <v>1160</v>
      </c>
      <c r="B600" s="2" t="s">
        <v>1161</v>
      </c>
      <c r="C600" s="11">
        <v>955</v>
      </c>
      <c r="D600" s="10" t="s">
        <v>1162</v>
      </c>
      <c r="E600" s="11">
        <f t="shared" si="38"/>
        <v>1337</v>
      </c>
      <c r="F600" s="14">
        <f t="shared" si="39"/>
        <v>1242</v>
      </c>
      <c r="H600" t="s">
        <v>1353</v>
      </c>
    </row>
    <row r="601" spans="1:6" ht="12.75">
      <c r="A601" s="2" t="s">
        <v>1354</v>
      </c>
      <c r="B601" s="2" t="s">
        <v>1355</v>
      </c>
      <c r="C601" s="11">
        <v>148</v>
      </c>
      <c r="D601" s="10"/>
      <c r="E601" s="11">
        <f t="shared" si="38"/>
        <v>208</v>
      </c>
      <c r="F601" s="14">
        <f t="shared" si="39"/>
        <v>193</v>
      </c>
    </row>
    <row r="602" spans="1:6" ht="12.75">
      <c r="A602" s="2" t="s">
        <v>1356</v>
      </c>
      <c r="B602" s="2" t="s">
        <v>1357</v>
      </c>
      <c r="C602" s="11">
        <v>148</v>
      </c>
      <c r="D602" s="10" t="s">
        <v>1123</v>
      </c>
      <c r="E602" s="11">
        <f t="shared" si="38"/>
        <v>208</v>
      </c>
      <c r="F602" s="14">
        <f t="shared" si="39"/>
        <v>193</v>
      </c>
    </row>
    <row r="603" spans="1:6" ht="12.75">
      <c r="A603" s="2" t="s">
        <v>1358</v>
      </c>
      <c r="B603" s="2" t="s">
        <v>1570</v>
      </c>
      <c r="C603" s="11">
        <v>148</v>
      </c>
      <c r="D603" s="10"/>
      <c r="E603" s="11">
        <f t="shared" si="38"/>
        <v>208</v>
      </c>
      <c r="F603" s="14">
        <f t="shared" si="39"/>
        <v>193</v>
      </c>
    </row>
    <row r="604" spans="1:6" ht="12.75">
      <c r="A604" s="2" t="s">
        <v>1571</v>
      </c>
      <c r="B604" s="2" t="s">
        <v>1572</v>
      </c>
      <c r="C604" s="11">
        <v>148</v>
      </c>
      <c r="D604" s="10"/>
      <c r="E604" s="11">
        <f t="shared" si="38"/>
        <v>208</v>
      </c>
      <c r="F604" s="14">
        <f t="shared" si="39"/>
        <v>193</v>
      </c>
    </row>
    <row r="605" spans="1:8" ht="12.75">
      <c r="A605" s="10" t="s">
        <v>1573</v>
      </c>
      <c r="B605" s="10" t="s">
        <v>1574</v>
      </c>
      <c r="C605" s="11">
        <v>892</v>
      </c>
      <c r="D605" s="10" t="s">
        <v>1084</v>
      </c>
      <c r="E605" s="11">
        <f t="shared" si="38"/>
        <v>1249</v>
      </c>
      <c r="F605" s="14">
        <f t="shared" si="39"/>
        <v>1160</v>
      </c>
      <c r="H605" t="s">
        <v>1575</v>
      </c>
    </row>
    <row r="606" spans="1:8" ht="12.75">
      <c r="A606" s="10" t="s">
        <v>1576</v>
      </c>
      <c r="B606" s="10" t="s">
        <v>1361</v>
      </c>
      <c r="C606" s="11">
        <v>515</v>
      </c>
      <c r="D606" s="10" t="s">
        <v>1362</v>
      </c>
      <c r="E606" s="11">
        <f t="shared" si="38"/>
        <v>721</v>
      </c>
      <c r="F606" s="14">
        <f t="shared" si="39"/>
        <v>670</v>
      </c>
      <c r="H606" s="6" t="s">
        <v>27</v>
      </c>
    </row>
    <row r="607" spans="1:6" ht="12.75">
      <c r="A607" s="10" t="s">
        <v>1363</v>
      </c>
      <c r="B607" s="10" t="s">
        <v>1364</v>
      </c>
      <c r="C607" s="11">
        <v>265</v>
      </c>
      <c r="D607" s="10" t="s">
        <v>645</v>
      </c>
      <c r="E607" s="12" t="s">
        <v>1066</v>
      </c>
      <c r="F607" s="14"/>
    </row>
    <row r="608" spans="1:12" s="16" customFormat="1" ht="12.75">
      <c r="A608" s="10" t="s">
        <v>1365</v>
      </c>
      <c r="B608" s="10" t="s">
        <v>1366</v>
      </c>
      <c r="C608" s="11">
        <v>315</v>
      </c>
      <c r="D608" s="10" t="s">
        <v>420</v>
      </c>
      <c r="E608" s="11">
        <f aca="true" t="shared" si="40" ref="E608:E631">ROUNDUP(C608*1.4,0)</f>
        <v>441</v>
      </c>
      <c r="F608" s="14">
        <f aca="true" t="shared" si="41" ref="F608:F631">ROUNDUP(C608*1.3,0)</f>
        <v>410</v>
      </c>
      <c r="H608" s="16" t="s">
        <v>1367</v>
      </c>
      <c r="L608" s="22"/>
    </row>
    <row r="609" spans="1:12" ht="12.75">
      <c r="A609" s="10" t="s">
        <v>1368</v>
      </c>
      <c r="B609" s="10" t="s">
        <v>1585</v>
      </c>
      <c r="C609" s="11">
        <v>298</v>
      </c>
      <c r="D609" s="10" t="s">
        <v>1586</v>
      </c>
      <c r="E609" s="11">
        <f t="shared" si="40"/>
        <v>418</v>
      </c>
      <c r="F609" s="14">
        <f t="shared" si="41"/>
        <v>388</v>
      </c>
      <c r="L609" s="13"/>
    </row>
    <row r="610" spans="1:8" ht="12.75">
      <c r="A610" s="15" t="s">
        <v>1587</v>
      </c>
      <c r="B610" s="15" t="s">
        <v>1588</v>
      </c>
      <c r="C610" s="11">
        <v>315</v>
      </c>
      <c r="D610" s="10" t="s">
        <v>521</v>
      </c>
      <c r="E610" s="11">
        <f t="shared" si="40"/>
        <v>441</v>
      </c>
      <c r="F610" s="14">
        <f t="shared" si="41"/>
        <v>410</v>
      </c>
      <c r="G610" s="22"/>
      <c r="H610" t="s">
        <v>1589</v>
      </c>
    </row>
    <row r="611" spans="1:7" ht="12.75">
      <c r="A611" s="10" t="s">
        <v>1590</v>
      </c>
      <c r="B611" s="10" t="s">
        <v>1591</v>
      </c>
      <c r="C611" s="11">
        <v>330</v>
      </c>
      <c r="D611" s="10"/>
      <c r="E611" s="11">
        <f t="shared" si="40"/>
        <v>462</v>
      </c>
      <c r="F611" s="14">
        <f t="shared" si="41"/>
        <v>429</v>
      </c>
      <c r="G611" s="16"/>
    </row>
    <row r="612" spans="1:8" ht="12.75">
      <c r="A612" s="10" t="s">
        <v>1592</v>
      </c>
      <c r="B612" s="10" t="s">
        <v>1376</v>
      </c>
      <c r="C612" s="11">
        <v>304</v>
      </c>
      <c r="D612" s="10" t="s">
        <v>684</v>
      </c>
      <c r="E612" s="11">
        <f t="shared" si="40"/>
        <v>426</v>
      </c>
      <c r="F612" s="14">
        <f t="shared" si="41"/>
        <v>396</v>
      </c>
      <c r="G612" s="16"/>
      <c r="H612" t="s">
        <v>1377</v>
      </c>
    </row>
    <row r="613" spans="1:7" ht="12.75">
      <c r="A613" s="15" t="s">
        <v>1378</v>
      </c>
      <c r="B613" s="15" t="s">
        <v>1790</v>
      </c>
      <c r="C613" s="11">
        <v>315</v>
      </c>
      <c r="D613" s="10"/>
      <c r="E613" s="11">
        <f t="shared" si="40"/>
        <v>441</v>
      </c>
      <c r="F613" s="14">
        <f t="shared" si="41"/>
        <v>410</v>
      </c>
      <c r="G613" s="16"/>
    </row>
    <row r="614" spans="1:8" ht="12.75">
      <c r="A614" s="15" t="s">
        <v>1791</v>
      </c>
      <c r="B614" s="15" t="s">
        <v>1792</v>
      </c>
      <c r="C614" s="11">
        <v>304</v>
      </c>
      <c r="D614" s="10" t="s">
        <v>684</v>
      </c>
      <c r="E614" s="11">
        <f t="shared" si="40"/>
        <v>426</v>
      </c>
      <c r="F614" s="14">
        <f t="shared" si="41"/>
        <v>396</v>
      </c>
      <c r="G614" s="16"/>
      <c r="H614" t="s">
        <v>1593</v>
      </c>
    </row>
    <row r="615" spans="1:6" s="16" customFormat="1" ht="12.75">
      <c r="A615" s="15" t="s">
        <v>1594</v>
      </c>
      <c r="B615" s="15" t="s">
        <v>1379</v>
      </c>
      <c r="C615" s="11">
        <v>315</v>
      </c>
      <c r="D615" s="10" t="s">
        <v>521</v>
      </c>
      <c r="E615" s="11">
        <f t="shared" si="40"/>
        <v>441</v>
      </c>
      <c r="F615" s="14">
        <f t="shared" si="41"/>
        <v>410</v>
      </c>
    </row>
    <row r="616" spans="1:6" s="16" customFormat="1" ht="12.75">
      <c r="A616" s="10" t="s">
        <v>1187</v>
      </c>
      <c r="B616" s="10" t="s">
        <v>1188</v>
      </c>
      <c r="C616" s="11">
        <v>420</v>
      </c>
      <c r="D616" s="10" t="s">
        <v>599</v>
      </c>
      <c r="E616" s="11">
        <f t="shared" si="40"/>
        <v>588</v>
      </c>
      <c r="F616" s="14">
        <f t="shared" si="41"/>
        <v>546</v>
      </c>
    </row>
    <row r="617" spans="1:6" s="16" customFormat="1" ht="12.75">
      <c r="A617" s="10" t="s">
        <v>1189</v>
      </c>
      <c r="B617" s="10" t="s">
        <v>1190</v>
      </c>
      <c r="C617" s="11">
        <v>336</v>
      </c>
      <c r="D617" s="10" t="s">
        <v>521</v>
      </c>
      <c r="E617" s="14">
        <f t="shared" si="40"/>
        <v>471</v>
      </c>
      <c r="F617" s="14">
        <f t="shared" si="41"/>
        <v>437</v>
      </c>
    </row>
    <row r="618" spans="1:6" s="16" customFormat="1" ht="12.75">
      <c r="A618" s="10" t="s">
        <v>1191</v>
      </c>
      <c r="B618" s="10" t="s">
        <v>1192</v>
      </c>
      <c r="C618" s="11">
        <v>378</v>
      </c>
      <c r="D618" s="10" t="s">
        <v>592</v>
      </c>
      <c r="E618" s="14">
        <f t="shared" si="40"/>
        <v>530</v>
      </c>
      <c r="F618" s="14">
        <f t="shared" si="41"/>
        <v>492</v>
      </c>
    </row>
    <row r="619" spans="1:6" s="16" customFormat="1" ht="12.75">
      <c r="A619" s="10" t="s">
        <v>1193</v>
      </c>
      <c r="B619" s="10" t="s">
        <v>1194</v>
      </c>
      <c r="C619" s="11">
        <v>283</v>
      </c>
      <c r="D619" s="10" t="s">
        <v>605</v>
      </c>
      <c r="E619" s="14">
        <f t="shared" si="40"/>
        <v>397</v>
      </c>
      <c r="F619" s="14">
        <f t="shared" si="41"/>
        <v>368</v>
      </c>
    </row>
    <row r="620" spans="1:8" s="16" customFormat="1" ht="12.75">
      <c r="A620" s="10" t="s">
        <v>1195</v>
      </c>
      <c r="B620" s="10" t="s">
        <v>1196</v>
      </c>
      <c r="C620" s="11">
        <v>318</v>
      </c>
      <c r="D620" s="10" t="s">
        <v>420</v>
      </c>
      <c r="E620" s="14">
        <f t="shared" si="40"/>
        <v>446</v>
      </c>
      <c r="F620" s="14">
        <f t="shared" si="41"/>
        <v>414</v>
      </c>
      <c r="G620" s="16" t="s">
        <v>194</v>
      </c>
      <c r="H620" s="16" t="s">
        <v>1197</v>
      </c>
    </row>
    <row r="621" spans="1:8" s="16" customFormat="1" ht="12.75">
      <c r="A621" s="10" t="s">
        <v>1198</v>
      </c>
      <c r="B621" s="10" t="s">
        <v>1199</v>
      </c>
      <c r="C621" s="11">
        <v>448</v>
      </c>
      <c r="D621" s="10" t="s">
        <v>1395</v>
      </c>
      <c r="E621" s="14">
        <f t="shared" si="40"/>
        <v>628</v>
      </c>
      <c r="F621" s="14">
        <f t="shared" si="41"/>
        <v>583</v>
      </c>
      <c r="H621" s="16" t="s">
        <v>1200</v>
      </c>
    </row>
    <row r="622" spans="1:8" s="16" customFormat="1" ht="12.75">
      <c r="A622" s="10" t="s">
        <v>1201</v>
      </c>
      <c r="B622" s="10" t="s">
        <v>1202</v>
      </c>
      <c r="C622" s="11">
        <v>263</v>
      </c>
      <c r="D622" s="10" t="s">
        <v>684</v>
      </c>
      <c r="E622" s="14">
        <f t="shared" si="40"/>
        <v>369</v>
      </c>
      <c r="F622" s="14">
        <f t="shared" si="41"/>
        <v>342</v>
      </c>
      <c r="H622" s="16" t="s">
        <v>1398</v>
      </c>
    </row>
    <row r="623" spans="1:6" s="16" customFormat="1" ht="12.75">
      <c r="A623" s="10" t="s">
        <v>1399</v>
      </c>
      <c r="B623" s="10" t="s">
        <v>1400</v>
      </c>
      <c r="C623" s="11">
        <v>196</v>
      </c>
      <c r="D623" s="10" t="s">
        <v>1401</v>
      </c>
      <c r="E623" s="14">
        <f t="shared" si="40"/>
        <v>275</v>
      </c>
      <c r="F623" s="14">
        <f t="shared" si="41"/>
        <v>255</v>
      </c>
    </row>
    <row r="624" spans="1:8" s="16" customFormat="1" ht="12.75">
      <c r="A624" s="10" t="s">
        <v>1402</v>
      </c>
      <c r="B624" s="10" t="s">
        <v>1403</v>
      </c>
      <c r="C624" s="11">
        <v>420</v>
      </c>
      <c r="D624" s="10" t="s">
        <v>1404</v>
      </c>
      <c r="E624" s="14">
        <f t="shared" si="40"/>
        <v>588</v>
      </c>
      <c r="F624" s="14">
        <f t="shared" si="41"/>
        <v>546</v>
      </c>
      <c r="H624" s="16" t="s">
        <v>1200</v>
      </c>
    </row>
    <row r="625" spans="1:8" s="16" customFormat="1" ht="12.75">
      <c r="A625" s="10" t="s">
        <v>1210</v>
      </c>
      <c r="B625" s="10" t="s">
        <v>1211</v>
      </c>
      <c r="C625" s="11">
        <v>210</v>
      </c>
      <c r="D625" s="10" t="s">
        <v>378</v>
      </c>
      <c r="E625" s="14">
        <f t="shared" si="40"/>
        <v>294</v>
      </c>
      <c r="F625" s="14">
        <f t="shared" si="41"/>
        <v>273</v>
      </c>
      <c r="H625" s="16" t="s">
        <v>1631</v>
      </c>
    </row>
    <row r="626" spans="1:8" s="16" customFormat="1" ht="12.75">
      <c r="A626" s="10" t="s">
        <v>1632</v>
      </c>
      <c r="B626" s="10" t="s">
        <v>1633</v>
      </c>
      <c r="C626" s="11">
        <v>473</v>
      </c>
      <c r="D626" s="10" t="s">
        <v>1404</v>
      </c>
      <c r="E626" s="14">
        <f t="shared" si="40"/>
        <v>663</v>
      </c>
      <c r="F626" s="14">
        <f t="shared" si="41"/>
        <v>615</v>
      </c>
      <c r="H626" s="16" t="s">
        <v>1200</v>
      </c>
    </row>
    <row r="627" spans="1:6" s="16" customFormat="1" ht="12.75">
      <c r="A627" s="10" t="s">
        <v>1634</v>
      </c>
      <c r="B627" s="10" t="s">
        <v>1409</v>
      </c>
      <c r="C627" s="11">
        <v>217</v>
      </c>
      <c r="D627" s="10" t="s">
        <v>378</v>
      </c>
      <c r="E627" s="14">
        <f t="shared" si="40"/>
        <v>304</v>
      </c>
      <c r="F627" s="14">
        <f t="shared" si="41"/>
        <v>283</v>
      </c>
    </row>
    <row r="628" spans="1:8" s="16" customFormat="1" ht="12.75">
      <c r="A628" s="10" t="s">
        <v>1635</v>
      </c>
      <c r="B628" s="10" t="s">
        <v>1636</v>
      </c>
      <c r="C628" s="11">
        <v>312</v>
      </c>
      <c r="D628" s="10" t="s">
        <v>420</v>
      </c>
      <c r="E628" s="14">
        <f t="shared" si="40"/>
        <v>437</v>
      </c>
      <c r="F628" s="14">
        <f t="shared" si="41"/>
        <v>406</v>
      </c>
      <c r="H628" s="16" t="s">
        <v>1425</v>
      </c>
    </row>
    <row r="629" spans="1:6" s="16" customFormat="1" ht="12.75">
      <c r="A629" s="10" t="s">
        <v>1426</v>
      </c>
      <c r="B629" s="10" t="s">
        <v>1427</v>
      </c>
      <c r="C629" s="11">
        <v>471</v>
      </c>
      <c r="D629" s="10" t="s">
        <v>896</v>
      </c>
      <c r="E629" s="14">
        <f t="shared" si="40"/>
        <v>660</v>
      </c>
      <c r="F629" s="14">
        <f t="shared" si="41"/>
        <v>613</v>
      </c>
    </row>
    <row r="630" spans="1:6" s="16" customFormat="1" ht="12.75">
      <c r="A630" s="10" t="s">
        <v>1428</v>
      </c>
      <c r="B630" s="10" t="s">
        <v>1429</v>
      </c>
      <c r="C630" s="11">
        <v>317</v>
      </c>
      <c r="D630" s="10" t="s">
        <v>511</v>
      </c>
      <c r="E630" s="14">
        <f t="shared" si="40"/>
        <v>444</v>
      </c>
      <c r="F630" s="14">
        <f t="shared" si="41"/>
        <v>413</v>
      </c>
    </row>
    <row r="631" spans="1:6" s="16" customFormat="1" ht="12.75">
      <c r="A631" s="10" t="s">
        <v>1649</v>
      </c>
      <c r="B631" s="10" t="s">
        <v>1650</v>
      </c>
      <c r="C631" s="11">
        <v>420</v>
      </c>
      <c r="D631" s="10" t="s">
        <v>896</v>
      </c>
      <c r="E631" s="14">
        <f t="shared" si="40"/>
        <v>588</v>
      </c>
      <c r="F631" s="11">
        <f t="shared" si="41"/>
        <v>546</v>
      </c>
    </row>
    <row r="632" spans="1:6" s="16" customFormat="1" ht="12.75">
      <c r="A632" s="10" t="s">
        <v>59</v>
      </c>
      <c r="B632" s="10" t="s">
        <v>60</v>
      </c>
      <c r="C632" s="46">
        <v>504</v>
      </c>
      <c r="D632" s="10" t="s">
        <v>61</v>
      </c>
      <c r="E632" s="11">
        <f>ROUNDUP(C632*1.4,0)</f>
        <v>706</v>
      </c>
      <c r="F632" s="14">
        <f>ROUNDUP(C632*1.3,0)</f>
        <v>656</v>
      </c>
    </row>
    <row r="633" spans="1:6" s="16" customFormat="1" ht="12.75">
      <c r="A633" s="10" t="s">
        <v>240</v>
      </c>
      <c r="B633" s="10" t="s">
        <v>241</v>
      </c>
      <c r="C633" s="46">
        <v>320</v>
      </c>
      <c r="D633" s="10" t="s">
        <v>244</v>
      </c>
      <c r="E633" s="11">
        <f>ROUNDUP(C633*1.4,0)</f>
        <v>448</v>
      </c>
      <c r="F633" s="14">
        <f>ROUNDUP(C633*1.3,0)</f>
        <v>416</v>
      </c>
    </row>
    <row r="634" spans="1:6" s="16" customFormat="1" ht="12.75">
      <c r="A634" s="10" t="s">
        <v>242</v>
      </c>
      <c r="B634" s="10" t="s">
        <v>243</v>
      </c>
      <c r="C634" s="46">
        <v>320</v>
      </c>
      <c r="D634" s="10" t="s">
        <v>129</v>
      </c>
      <c r="E634" s="11">
        <f>ROUNDUP(C634*1.4,0)</f>
        <v>448</v>
      </c>
      <c r="F634" s="14">
        <f>ROUNDUP(C634*1.3,0)</f>
        <v>416</v>
      </c>
    </row>
    <row r="635" spans="1:6" s="16" customFormat="1" ht="12.75">
      <c r="A635" s="10"/>
      <c r="B635" s="10"/>
      <c r="C635" s="11"/>
      <c r="D635" s="10"/>
      <c r="E635" s="10"/>
      <c r="F635" s="11"/>
    </row>
    <row r="636" spans="1:6" ht="12.75">
      <c r="A636" s="27" t="s">
        <v>1431</v>
      </c>
      <c r="B636" s="10"/>
      <c r="C636" s="10"/>
      <c r="D636" s="10"/>
      <c r="E636" s="10"/>
      <c r="F636" s="14"/>
    </row>
    <row r="637" spans="1:6" ht="12.75">
      <c r="A637" s="10"/>
      <c r="B637" s="10"/>
      <c r="C637" s="10"/>
      <c r="D637" s="10"/>
      <c r="E637" s="10"/>
      <c r="F637" s="14"/>
    </row>
    <row r="638" spans="1:8" ht="12.75">
      <c r="A638" s="10" t="s">
        <v>1432</v>
      </c>
      <c r="B638" s="10" t="s">
        <v>1433</v>
      </c>
      <c r="C638" s="11">
        <v>240</v>
      </c>
      <c r="D638" s="10" t="s">
        <v>684</v>
      </c>
      <c r="E638" s="11">
        <f>ROUNDUP(C638*1.4,0)</f>
        <v>336</v>
      </c>
      <c r="F638" s="14">
        <f>ROUNDUP(C638*1.3,0)</f>
        <v>312</v>
      </c>
      <c r="H638" s="13" t="s">
        <v>27</v>
      </c>
    </row>
    <row r="639" spans="1:6" ht="12.75">
      <c r="A639" s="10"/>
      <c r="B639" s="10"/>
      <c r="C639" s="10"/>
      <c r="D639" s="10"/>
      <c r="E639" s="10"/>
      <c r="F639" s="14"/>
    </row>
    <row r="640" spans="1:6" ht="12.75">
      <c r="A640" s="27" t="s">
        <v>212</v>
      </c>
      <c r="B640" s="10"/>
      <c r="C640" s="10"/>
      <c r="D640" s="10"/>
      <c r="E640" s="10"/>
      <c r="F640" s="14"/>
    </row>
    <row r="641" spans="1:6" ht="12.75">
      <c r="A641" s="10"/>
      <c r="B641" s="10"/>
      <c r="C641" s="10"/>
      <c r="D641" s="10"/>
      <c r="E641" s="10"/>
      <c r="F641" s="14"/>
    </row>
    <row r="642" spans="1:6" ht="12.75">
      <c r="A642" s="10" t="s">
        <v>1434</v>
      </c>
      <c r="B642" s="10" t="s">
        <v>1435</v>
      </c>
      <c r="C642" s="11">
        <v>367</v>
      </c>
      <c r="D642" s="10" t="s">
        <v>521</v>
      </c>
      <c r="E642" s="11">
        <f aca="true" t="shared" si="42" ref="E642:E653">ROUNDUP(C642*1.4,0)</f>
        <v>514</v>
      </c>
      <c r="F642" s="14">
        <f aca="true" t="shared" si="43" ref="F642:F653">ROUNDUP(C642*1.3,0)</f>
        <v>478</v>
      </c>
    </row>
    <row r="643" spans="1:8" s="16" customFormat="1" ht="12.75">
      <c r="A643" s="10" t="s">
        <v>1436</v>
      </c>
      <c r="B643" s="10" t="s">
        <v>1437</v>
      </c>
      <c r="C643" s="11">
        <v>441</v>
      </c>
      <c r="D643" s="10" t="s">
        <v>1235</v>
      </c>
      <c r="E643" s="11">
        <f t="shared" si="42"/>
        <v>618</v>
      </c>
      <c r="F643" s="14">
        <f t="shared" si="43"/>
        <v>574</v>
      </c>
      <c r="H643" s="16" t="s">
        <v>1236</v>
      </c>
    </row>
    <row r="644" spans="1:8" ht="12.75">
      <c r="A644" s="10" t="s">
        <v>1237</v>
      </c>
      <c r="B644" s="10" t="s">
        <v>1443</v>
      </c>
      <c r="C644" s="11">
        <v>472</v>
      </c>
      <c r="D644" s="10" t="s">
        <v>798</v>
      </c>
      <c r="E644" s="11">
        <f t="shared" si="42"/>
        <v>661</v>
      </c>
      <c r="F644" s="14">
        <f t="shared" si="43"/>
        <v>614</v>
      </c>
      <c r="H644" t="s">
        <v>1244</v>
      </c>
    </row>
    <row r="645" spans="1:8" ht="12.75">
      <c r="A645" s="10" t="s">
        <v>1245</v>
      </c>
      <c r="B645" s="10" t="s">
        <v>1246</v>
      </c>
      <c r="C645" s="11">
        <v>262</v>
      </c>
      <c r="D645" s="10" t="s">
        <v>697</v>
      </c>
      <c r="E645" s="11">
        <f t="shared" si="42"/>
        <v>367</v>
      </c>
      <c r="F645" s="14">
        <f t="shared" si="43"/>
        <v>341</v>
      </c>
      <c r="H645" s="13" t="s">
        <v>1247</v>
      </c>
    </row>
    <row r="646" spans="1:10" ht="12.75">
      <c r="A646" s="10" t="s">
        <v>1248</v>
      </c>
      <c r="B646" s="10" t="s">
        <v>1249</v>
      </c>
      <c r="C646" s="11">
        <v>210</v>
      </c>
      <c r="D646" s="10" t="s">
        <v>959</v>
      </c>
      <c r="E646" s="11">
        <f t="shared" si="42"/>
        <v>294</v>
      </c>
      <c r="F646" s="14">
        <f t="shared" si="43"/>
        <v>273</v>
      </c>
      <c r="H646" t="s">
        <v>1250</v>
      </c>
      <c r="J646" s="23"/>
    </row>
    <row r="647" spans="1:8" ht="12.75">
      <c r="A647" s="10" t="s">
        <v>1251</v>
      </c>
      <c r="B647" s="10" t="s">
        <v>1450</v>
      </c>
      <c r="C647" s="11">
        <v>560</v>
      </c>
      <c r="D647" s="10" t="s">
        <v>1451</v>
      </c>
      <c r="E647" s="11">
        <f t="shared" si="42"/>
        <v>784</v>
      </c>
      <c r="F647" s="14">
        <f t="shared" si="43"/>
        <v>728</v>
      </c>
      <c r="H647" t="s">
        <v>1452</v>
      </c>
    </row>
    <row r="648" spans="1:6" ht="12.75">
      <c r="A648" s="10" t="s">
        <v>1453</v>
      </c>
      <c r="B648" s="10" t="s">
        <v>1454</v>
      </c>
      <c r="C648" s="11">
        <v>262</v>
      </c>
      <c r="D648" s="10" t="s">
        <v>684</v>
      </c>
      <c r="E648" s="11">
        <f t="shared" si="42"/>
        <v>367</v>
      </c>
      <c r="F648" s="14">
        <f t="shared" si="43"/>
        <v>341</v>
      </c>
    </row>
    <row r="649" spans="1:6" ht="12.75">
      <c r="A649" s="10" t="s">
        <v>1455</v>
      </c>
      <c r="B649" s="10" t="s">
        <v>1663</v>
      </c>
      <c r="C649" s="46">
        <v>197</v>
      </c>
      <c r="D649" s="10" t="s">
        <v>1664</v>
      </c>
      <c r="E649" s="11">
        <f t="shared" si="42"/>
        <v>276</v>
      </c>
      <c r="F649" s="14">
        <f t="shared" si="43"/>
        <v>257</v>
      </c>
    </row>
    <row r="650" spans="1:8" ht="12.75">
      <c r="A650" s="10" t="s">
        <v>1665</v>
      </c>
      <c r="B650" s="10" t="s">
        <v>1666</v>
      </c>
      <c r="C650" s="46">
        <v>315</v>
      </c>
      <c r="D650" s="10" t="s">
        <v>1123</v>
      </c>
      <c r="E650" s="11">
        <f t="shared" si="42"/>
        <v>441</v>
      </c>
      <c r="F650" s="14">
        <f t="shared" si="43"/>
        <v>410</v>
      </c>
      <c r="H650" t="s">
        <v>1667</v>
      </c>
    </row>
    <row r="651" spans="1:6" ht="13.5" customHeight="1">
      <c r="A651" s="10" t="s">
        <v>1668</v>
      </c>
      <c r="B651" s="10" t="s">
        <v>1669</v>
      </c>
      <c r="C651" s="11">
        <v>165</v>
      </c>
      <c r="D651" s="10"/>
      <c r="E651" s="11">
        <f t="shared" si="42"/>
        <v>231</v>
      </c>
      <c r="F651" s="14">
        <f t="shared" si="43"/>
        <v>215</v>
      </c>
    </row>
    <row r="652" spans="1:6" s="16" customFormat="1" ht="12.75">
      <c r="A652" s="10" t="s">
        <v>1670</v>
      </c>
      <c r="B652" s="10" t="s">
        <v>1671</v>
      </c>
      <c r="C652" s="11">
        <v>210</v>
      </c>
      <c r="D652" s="10" t="s">
        <v>511</v>
      </c>
      <c r="E652" s="11">
        <f t="shared" si="42"/>
        <v>294</v>
      </c>
      <c r="F652" s="14">
        <f t="shared" si="43"/>
        <v>273</v>
      </c>
    </row>
    <row r="653" spans="1:8" s="16" customFormat="1" ht="12.75">
      <c r="A653" s="10" t="s">
        <v>1672</v>
      </c>
      <c r="B653" s="10" t="s">
        <v>1673</v>
      </c>
      <c r="C653" s="11">
        <v>262</v>
      </c>
      <c r="D653" s="10" t="s">
        <v>511</v>
      </c>
      <c r="E653" s="11">
        <f t="shared" si="42"/>
        <v>367</v>
      </c>
      <c r="F653" s="14">
        <f t="shared" si="43"/>
        <v>341</v>
      </c>
      <c r="H653" s="16" t="s">
        <v>1674</v>
      </c>
    </row>
    <row r="654" spans="1:8" s="16" customFormat="1" ht="12.75">
      <c r="A654" s="10" t="s">
        <v>1675</v>
      </c>
      <c r="B654" s="10" t="s">
        <v>1676</v>
      </c>
      <c r="C654" s="11">
        <v>427</v>
      </c>
      <c r="D654" s="10" t="s">
        <v>1105</v>
      </c>
      <c r="E654" s="12" t="s">
        <v>1066</v>
      </c>
      <c r="F654" s="14"/>
      <c r="H654" s="16" t="s">
        <v>1466</v>
      </c>
    </row>
    <row r="655" spans="1:6" s="16" customFormat="1" ht="12.75">
      <c r="A655" s="10" t="s">
        <v>1467</v>
      </c>
      <c r="B655" s="10" t="s">
        <v>1468</v>
      </c>
      <c r="C655" s="11">
        <v>472</v>
      </c>
      <c r="D655" s="10"/>
      <c r="E655" s="11">
        <f>ROUNDUP(C655*1.4,0)</f>
        <v>661</v>
      </c>
      <c r="F655" s="14">
        <f>ROUNDUP(C655*1.3,0)</f>
        <v>614</v>
      </c>
    </row>
    <row r="656" spans="1:6" s="16" customFormat="1" ht="12.75">
      <c r="A656" s="10" t="s">
        <v>1469</v>
      </c>
      <c r="B656" s="10" t="s">
        <v>1470</v>
      </c>
      <c r="C656" s="11">
        <v>210</v>
      </c>
      <c r="D656" s="10"/>
      <c r="E656" s="11">
        <f>ROUNDUP(C656*1.4,0)</f>
        <v>294</v>
      </c>
      <c r="F656" s="14">
        <f>ROUNDUP(C656*1.3,0)</f>
        <v>273</v>
      </c>
    </row>
    <row r="657" spans="1:8" ht="12.75">
      <c r="A657" s="10" t="s">
        <v>1471</v>
      </c>
      <c r="B657" s="10" t="s">
        <v>1472</v>
      </c>
      <c r="C657" s="11">
        <v>236</v>
      </c>
      <c r="D657" s="10"/>
      <c r="E657" s="12" t="s">
        <v>1066</v>
      </c>
      <c r="F657" s="14"/>
      <c r="H657" t="s">
        <v>1473</v>
      </c>
    </row>
    <row r="658" spans="1:6" ht="12.75">
      <c r="A658" s="10" t="s">
        <v>1682</v>
      </c>
      <c r="B658" s="10" t="s">
        <v>1683</v>
      </c>
      <c r="C658" s="11">
        <v>315</v>
      </c>
      <c r="D658" s="10" t="s">
        <v>951</v>
      </c>
      <c r="E658" s="11">
        <f>ROUNDUP(C658*1.4,0)</f>
        <v>441</v>
      </c>
      <c r="F658" s="14">
        <f>ROUNDUP(C658*1.3,0)</f>
        <v>410</v>
      </c>
    </row>
    <row r="659" spans="1:6" ht="12.75">
      <c r="A659" s="10" t="s">
        <v>1684</v>
      </c>
      <c r="B659" s="10" t="s">
        <v>1685</v>
      </c>
      <c r="C659" s="11">
        <v>236</v>
      </c>
      <c r="D659" s="10" t="s">
        <v>1078</v>
      </c>
      <c r="E659" s="11">
        <f>ROUNDUP(C659*1.4,0)</f>
        <v>331</v>
      </c>
      <c r="F659" s="14">
        <f>ROUNDUP(C659*1.3,0)</f>
        <v>307</v>
      </c>
    </row>
    <row r="660" spans="1:6" ht="12.75">
      <c r="A660" s="10" t="s">
        <v>1686</v>
      </c>
      <c r="B660" s="10" t="s">
        <v>1687</v>
      </c>
      <c r="C660" s="11">
        <v>236</v>
      </c>
      <c r="D660" s="10" t="s">
        <v>951</v>
      </c>
      <c r="E660" s="12" t="s">
        <v>1066</v>
      </c>
      <c r="F660" s="14"/>
    </row>
    <row r="661" spans="1:6" ht="12.75">
      <c r="A661" s="10" t="s">
        <v>1688</v>
      </c>
      <c r="B661" s="10" t="s">
        <v>1689</v>
      </c>
      <c r="C661" s="11">
        <v>336</v>
      </c>
      <c r="D661" s="10" t="s">
        <v>697</v>
      </c>
      <c r="E661" s="11">
        <f>ROUNDUP(C661*1.4,0)</f>
        <v>471</v>
      </c>
      <c r="F661" s="14">
        <f>ROUNDUP(C661*1.3,0)</f>
        <v>437</v>
      </c>
    </row>
    <row r="662" spans="1:6" ht="12.75">
      <c r="A662" s="10" t="s">
        <v>1690</v>
      </c>
      <c r="B662" s="10" t="s">
        <v>361</v>
      </c>
      <c r="C662" s="11">
        <v>236</v>
      </c>
      <c r="D662" s="10" t="s">
        <v>1691</v>
      </c>
      <c r="E662" s="12" t="s">
        <v>1066</v>
      </c>
      <c r="F662" s="14"/>
    </row>
    <row r="663" spans="1:6" ht="12.75">
      <c r="A663" s="10" t="s">
        <v>1692</v>
      </c>
      <c r="B663" s="10" t="s">
        <v>1485</v>
      </c>
      <c r="C663" s="11">
        <v>236</v>
      </c>
      <c r="D663" s="10" t="s">
        <v>1896</v>
      </c>
      <c r="E663" s="12" t="s">
        <v>1066</v>
      </c>
      <c r="F663" s="14"/>
    </row>
    <row r="664" spans="1:6" ht="12.75">
      <c r="A664" s="10" t="s">
        <v>1897</v>
      </c>
      <c r="B664" s="10" t="s">
        <v>1898</v>
      </c>
      <c r="C664" s="11">
        <v>205</v>
      </c>
      <c r="D664" s="10" t="s">
        <v>1081</v>
      </c>
      <c r="E664" s="11">
        <f>ROUNDUP(C664*1.4,0)</f>
        <v>287</v>
      </c>
      <c r="F664" s="14">
        <f>ROUNDUP(C664*1.3,0)</f>
        <v>267</v>
      </c>
    </row>
    <row r="665" spans="1:6" ht="12.75">
      <c r="A665" s="10" t="s">
        <v>1899</v>
      </c>
      <c r="B665" s="10" t="s">
        <v>1900</v>
      </c>
      <c r="C665" s="11">
        <v>336</v>
      </c>
      <c r="D665" s="10" t="s">
        <v>896</v>
      </c>
      <c r="E665" s="11">
        <f>ROUNDUP(C665*1.4,0)</f>
        <v>471</v>
      </c>
      <c r="F665" s="14">
        <f>ROUNDUP(C665*1.3,0)</f>
        <v>437</v>
      </c>
    </row>
    <row r="666" spans="1:6" ht="12.75">
      <c r="A666" s="10" t="s">
        <v>1901</v>
      </c>
      <c r="B666" s="10" t="s">
        <v>1693</v>
      </c>
      <c r="C666" s="11">
        <v>207</v>
      </c>
      <c r="D666" s="10" t="s">
        <v>511</v>
      </c>
      <c r="E666" s="12" t="s">
        <v>1066</v>
      </c>
      <c r="F666" s="14"/>
    </row>
    <row r="667" spans="1:8" ht="12.75">
      <c r="A667" s="10" t="s">
        <v>1694</v>
      </c>
      <c r="B667" s="10" t="s">
        <v>1695</v>
      </c>
      <c r="C667" s="11">
        <v>295</v>
      </c>
      <c r="D667" s="10"/>
      <c r="E667" s="12" t="s">
        <v>1066</v>
      </c>
      <c r="F667" s="14"/>
      <c r="H667" s="13"/>
    </row>
    <row r="668" spans="1:6" ht="12.75">
      <c r="A668" s="10" t="s">
        <v>1489</v>
      </c>
      <c r="B668" s="10" t="s">
        <v>1275</v>
      </c>
      <c r="C668" s="11">
        <v>262</v>
      </c>
      <c r="D668" s="10" t="s">
        <v>764</v>
      </c>
      <c r="E668" s="11">
        <f>ROUNDUP(C668*1.4,0)</f>
        <v>367</v>
      </c>
      <c r="F668" s="14">
        <f>ROUNDUP(C668*1.3,0)</f>
        <v>341</v>
      </c>
    </row>
    <row r="669" spans="1:6" ht="12.75" customHeight="1">
      <c r="A669" s="10" t="s">
        <v>1276</v>
      </c>
      <c r="B669" s="10" t="s">
        <v>1277</v>
      </c>
      <c r="C669" s="11">
        <v>183</v>
      </c>
      <c r="D669" s="10" t="s">
        <v>378</v>
      </c>
      <c r="E669" s="11">
        <f>ROUNDUP(C669*1.4,0)</f>
        <v>257</v>
      </c>
      <c r="F669" s="14">
        <f>ROUNDUP(C669*1.3,0)</f>
        <v>238</v>
      </c>
    </row>
    <row r="670" spans="1:6" s="16" customFormat="1" ht="12.75">
      <c r="A670" s="10" t="s">
        <v>1278</v>
      </c>
      <c r="B670" s="10" t="s">
        <v>1279</v>
      </c>
      <c r="C670" s="11">
        <v>271</v>
      </c>
      <c r="D670" s="10" t="s">
        <v>1123</v>
      </c>
      <c r="E670" s="11">
        <f>ROUNDUP(C670*1.4,0)</f>
        <v>380</v>
      </c>
      <c r="F670" s="14">
        <f>ROUNDUP(C670*1.3,0)</f>
        <v>353</v>
      </c>
    </row>
    <row r="671" spans="1:8" s="16" customFormat="1" ht="12.75">
      <c r="A671" s="10" t="s">
        <v>1280</v>
      </c>
      <c r="B671" s="10" t="s">
        <v>1281</v>
      </c>
      <c r="C671" s="11">
        <v>177</v>
      </c>
      <c r="D671" s="10" t="s">
        <v>1093</v>
      </c>
      <c r="E671" s="11">
        <f>ROUNDUP(C671*1.4,0)</f>
        <v>248</v>
      </c>
      <c r="F671" s="14">
        <f>ROUNDUP(C671*1.3,0)</f>
        <v>231</v>
      </c>
      <c r="H671" s="16" t="s">
        <v>1282</v>
      </c>
    </row>
    <row r="672" spans="1:6" s="16" customFormat="1" ht="12.75">
      <c r="A672" s="10" t="s">
        <v>1283</v>
      </c>
      <c r="B672" s="10" t="s">
        <v>1284</v>
      </c>
      <c r="C672" s="11">
        <v>271</v>
      </c>
      <c r="D672" s="10" t="s">
        <v>946</v>
      </c>
      <c r="E672" s="11">
        <f>ROUNDUP(C672*1.4,0)</f>
        <v>380</v>
      </c>
      <c r="F672" s="14">
        <f>ROUNDUP(C672*1.3,0)</f>
        <v>353</v>
      </c>
    </row>
    <row r="673" spans="1:6" ht="12.75">
      <c r="A673" s="10" t="s">
        <v>1285</v>
      </c>
      <c r="B673" s="10" t="s">
        <v>1286</v>
      </c>
      <c r="C673" s="11">
        <v>177</v>
      </c>
      <c r="D673" s="10" t="s">
        <v>378</v>
      </c>
      <c r="E673" s="12" t="s">
        <v>1066</v>
      </c>
      <c r="F673" s="14"/>
    </row>
    <row r="674" spans="1:6" ht="12.75">
      <c r="A674" s="10" t="s">
        <v>1287</v>
      </c>
      <c r="B674" s="10" t="s">
        <v>1288</v>
      </c>
      <c r="C674" s="11">
        <v>221</v>
      </c>
      <c r="D674" s="10" t="s">
        <v>951</v>
      </c>
      <c r="E674" s="12" t="s">
        <v>1066</v>
      </c>
      <c r="F674" s="14"/>
    </row>
    <row r="675" spans="1:6" ht="12.75">
      <c r="A675" s="10" t="s">
        <v>1289</v>
      </c>
      <c r="B675" s="10" t="s">
        <v>1290</v>
      </c>
      <c r="C675" s="11">
        <v>177</v>
      </c>
      <c r="D675" s="10" t="s">
        <v>1458</v>
      </c>
      <c r="E675" s="12" t="s">
        <v>1066</v>
      </c>
      <c r="F675" s="14"/>
    </row>
    <row r="676" spans="1:12" ht="12.75">
      <c r="A676" s="10" t="s">
        <v>1291</v>
      </c>
      <c r="B676" s="10" t="s">
        <v>1292</v>
      </c>
      <c r="C676" s="11">
        <v>148</v>
      </c>
      <c r="D676" s="10" t="s">
        <v>1096</v>
      </c>
      <c r="E676" s="11">
        <f>ROUNDUP(C676*1.4,0)</f>
        <v>208</v>
      </c>
      <c r="F676" s="14">
        <f>ROUNDUP(C676*1.3,0)</f>
        <v>193</v>
      </c>
      <c r="G676" s="47"/>
      <c r="H676" s="48" t="s">
        <v>1293</v>
      </c>
      <c r="I676" s="47"/>
      <c r="J676" s="47"/>
      <c r="K676" s="47"/>
      <c r="L676" s="47"/>
    </row>
    <row r="677" spans="1:12" ht="12.75">
      <c r="A677" s="10" t="s">
        <v>1509</v>
      </c>
      <c r="B677" s="10" t="s">
        <v>1510</v>
      </c>
      <c r="C677" s="11">
        <v>148</v>
      </c>
      <c r="D677" s="10" t="s">
        <v>1096</v>
      </c>
      <c r="E677" s="11">
        <f>ROUNDUP(C677*1.4,0)</f>
        <v>208</v>
      </c>
      <c r="F677" s="14">
        <f>ROUNDUP(C677*1.3,0)</f>
        <v>193</v>
      </c>
      <c r="G677" s="47"/>
      <c r="H677" s="48" t="s">
        <v>1293</v>
      </c>
      <c r="I677" s="47"/>
      <c r="J677" s="47"/>
      <c r="K677" s="47"/>
      <c r="L677" s="47"/>
    </row>
    <row r="678" spans="1:12" ht="12.75">
      <c r="A678" s="10" t="s">
        <v>1511</v>
      </c>
      <c r="B678" s="10" t="s">
        <v>1512</v>
      </c>
      <c r="C678" s="11">
        <v>148</v>
      </c>
      <c r="D678" s="10" t="s">
        <v>1096</v>
      </c>
      <c r="E678" s="11">
        <f>ROUNDUP(C678*1.4,0)</f>
        <v>208</v>
      </c>
      <c r="F678" s="14">
        <f>ROUNDUP(C678*1.3,0)</f>
        <v>193</v>
      </c>
      <c r="G678" s="47"/>
      <c r="H678" s="48" t="s">
        <v>1293</v>
      </c>
      <c r="I678" s="47"/>
      <c r="J678" s="47"/>
      <c r="K678" s="47"/>
      <c r="L678" s="47"/>
    </row>
    <row r="679" spans="1:12" ht="12.75">
      <c r="A679" s="10" t="s">
        <v>1513</v>
      </c>
      <c r="B679" s="10" t="s">
        <v>1514</v>
      </c>
      <c r="C679" s="11">
        <v>148</v>
      </c>
      <c r="D679" s="10" t="s">
        <v>1096</v>
      </c>
      <c r="E679" s="11">
        <f>ROUNDUP(C679*1.4,0)</f>
        <v>208</v>
      </c>
      <c r="F679" s="14">
        <f>ROUNDUP(C679*1.3,0)</f>
        <v>193</v>
      </c>
      <c r="G679" s="47"/>
      <c r="H679" s="48" t="s">
        <v>1293</v>
      </c>
      <c r="I679" s="47"/>
      <c r="J679" s="47"/>
      <c r="K679" s="47"/>
      <c r="L679" s="47"/>
    </row>
    <row r="680" spans="1:6" ht="12.75">
      <c r="A680" s="10" t="s">
        <v>1515</v>
      </c>
      <c r="B680" s="10" t="s">
        <v>1516</v>
      </c>
      <c r="C680" s="11">
        <v>589</v>
      </c>
      <c r="D680" s="10"/>
      <c r="E680" s="11">
        <f>ROUNDUP(C680*1.4,0)</f>
        <v>825</v>
      </c>
      <c r="F680" s="14">
        <f>ROUNDUP(C680*1.3,0)</f>
        <v>766</v>
      </c>
    </row>
    <row r="681" spans="1:6" ht="12.75">
      <c r="A681" s="10" t="s">
        <v>1303</v>
      </c>
      <c r="B681" s="10" t="s">
        <v>1304</v>
      </c>
      <c r="C681" s="11">
        <v>290</v>
      </c>
      <c r="D681" s="10" t="s">
        <v>511</v>
      </c>
      <c r="E681" s="49" t="s">
        <v>1066</v>
      </c>
      <c r="F681" s="14"/>
    </row>
    <row r="682" spans="1:6" ht="12.75">
      <c r="A682" s="10" t="s">
        <v>1305</v>
      </c>
      <c r="B682" s="10" t="s">
        <v>1306</v>
      </c>
      <c r="C682" s="11">
        <v>262</v>
      </c>
      <c r="D682" s="10" t="s">
        <v>413</v>
      </c>
      <c r="E682" s="11">
        <f aca="true" t="shared" si="44" ref="E682:E708">ROUNDUP(C682*1.4,0)</f>
        <v>367</v>
      </c>
      <c r="F682" s="14">
        <f aca="true" t="shared" si="45" ref="F682:F708">ROUNDUP(C682*1.3,0)</f>
        <v>341</v>
      </c>
    </row>
    <row r="683" spans="1:7" ht="12.75">
      <c r="A683" s="10" t="s">
        <v>1307</v>
      </c>
      <c r="B683" s="10" t="s">
        <v>1308</v>
      </c>
      <c r="C683" s="11">
        <v>262</v>
      </c>
      <c r="D683" s="10" t="s">
        <v>605</v>
      </c>
      <c r="E683" s="11">
        <f t="shared" si="44"/>
        <v>367</v>
      </c>
      <c r="F683" s="14">
        <f t="shared" si="45"/>
        <v>341</v>
      </c>
      <c r="G683" t="s">
        <v>64</v>
      </c>
    </row>
    <row r="684" spans="1:8" ht="12.75">
      <c r="A684" s="10" t="s">
        <v>1309</v>
      </c>
      <c r="B684" s="10" t="s">
        <v>1521</v>
      </c>
      <c r="C684" s="11">
        <v>410</v>
      </c>
      <c r="D684" s="10" t="s">
        <v>847</v>
      </c>
      <c r="E684" s="11">
        <f t="shared" si="44"/>
        <v>574</v>
      </c>
      <c r="F684" s="14">
        <f t="shared" si="45"/>
        <v>533</v>
      </c>
      <c r="H684" t="s">
        <v>1310</v>
      </c>
    </row>
    <row r="685" spans="1:6" ht="12.75">
      <c r="A685" s="10" t="s">
        <v>1311</v>
      </c>
      <c r="B685" s="10" t="s">
        <v>1735</v>
      </c>
      <c r="C685" s="11">
        <v>208</v>
      </c>
      <c r="D685" s="10" t="s">
        <v>378</v>
      </c>
      <c r="E685" s="11">
        <f t="shared" si="44"/>
        <v>292</v>
      </c>
      <c r="F685" s="14">
        <f t="shared" si="45"/>
        <v>271</v>
      </c>
    </row>
    <row r="686" spans="1:6" ht="12.75">
      <c r="A686" s="10" t="s">
        <v>1537</v>
      </c>
      <c r="B686" s="10" t="s">
        <v>1538</v>
      </c>
      <c r="C686" s="11">
        <v>241</v>
      </c>
      <c r="D686" s="10" t="s">
        <v>645</v>
      </c>
      <c r="E686" s="11">
        <f t="shared" si="44"/>
        <v>338</v>
      </c>
      <c r="F686" s="14">
        <f t="shared" si="45"/>
        <v>314</v>
      </c>
    </row>
    <row r="687" spans="1:6" ht="12.75">
      <c r="A687" s="10" t="s">
        <v>1539</v>
      </c>
      <c r="B687" s="10" t="s">
        <v>1540</v>
      </c>
      <c r="C687" s="11">
        <v>271</v>
      </c>
      <c r="D687" s="10" t="s">
        <v>1123</v>
      </c>
      <c r="E687" s="11">
        <f t="shared" si="44"/>
        <v>380</v>
      </c>
      <c r="F687" s="14">
        <f t="shared" si="45"/>
        <v>353</v>
      </c>
    </row>
    <row r="688" spans="1:6" ht="12.75">
      <c r="A688" s="10" t="s">
        <v>1541</v>
      </c>
      <c r="B688" s="10" t="s">
        <v>1542</v>
      </c>
      <c r="C688" s="11">
        <v>441</v>
      </c>
      <c r="D688" s="10" t="s">
        <v>599</v>
      </c>
      <c r="E688" s="11">
        <f t="shared" si="44"/>
        <v>618</v>
      </c>
      <c r="F688" s="14">
        <f t="shared" si="45"/>
        <v>574</v>
      </c>
    </row>
    <row r="689" spans="1:6" ht="12.75">
      <c r="A689" s="10" t="s">
        <v>1543</v>
      </c>
      <c r="B689" s="10" t="s">
        <v>1544</v>
      </c>
      <c r="C689" s="11">
        <v>216</v>
      </c>
      <c r="D689" s="10" t="s">
        <v>1123</v>
      </c>
      <c r="E689" s="11">
        <f t="shared" si="44"/>
        <v>303</v>
      </c>
      <c r="F689" s="14">
        <f t="shared" si="45"/>
        <v>281</v>
      </c>
    </row>
    <row r="690" spans="1:6" ht="12.75">
      <c r="A690" s="10" t="s">
        <v>1545</v>
      </c>
      <c r="B690" s="10" t="s">
        <v>1546</v>
      </c>
      <c r="C690" s="11">
        <v>271</v>
      </c>
      <c r="D690" s="10" t="s">
        <v>1123</v>
      </c>
      <c r="E690" s="11">
        <f t="shared" si="44"/>
        <v>380</v>
      </c>
      <c r="F690" s="14">
        <f t="shared" si="45"/>
        <v>353</v>
      </c>
    </row>
    <row r="691" spans="1:6" ht="12.75">
      <c r="A691" s="10" t="s">
        <v>1547</v>
      </c>
      <c r="B691" s="10" t="s">
        <v>1747</v>
      </c>
      <c r="C691" s="11">
        <v>177</v>
      </c>
      <c r="D691" s="10" t="s">
        <v>378</v>
      </c>
      <c r="E691" s="11">
        <f t="shared" si="44"/>
        <v>248</v>
      </c>
      <c r="F691" s="14">
        <f t="shared" si="45"/>
        <v>231</v>
      </c>
    </row>
    <row r="692" spans="1:7" ht="12.75">
      <c r="A692" s="10" t="s">
        <v>1748</v>
      </c>
      <c r="B692" s="10" t="s">
        <v>1551</v>
      </c>
      <c r="C692" s="11">
        <v>217</v>
      </c>
      <c r="D692" s="10" t="s">
        <v>1123</v>
      </c>
      <c r="E692" s="11">
        <f t="shared" si="44"/>
        <v>304</v>
      </c>
      <c r="F692" s="14">
        <f t="shared" si="45"/>
        <v>283</v>
      </c>
      <c r="G692" t="s">
        <v>18</v>
      </c>
    </row>
    <row r="693" spans="1:7" ht="12.75">
      <c r="A693" s="10" t="s">
        <v>1552</v>
      </c>
      <c r="B693" s="10" t="s">
        <v>1553</v>
      </c>
      <c r="C693" s="11">
        <v>310</v>
      </c>
      <c r="D693" s="10" t="s">
        <v>681</v>
      </c>
      <c r="E693" s="11">
        <f t="shared" si="44"/>
        <v>434</v>
      </c>
      <c r="F693" s="14">
        <f t="shared" si="45"/>
        <v>403</v>
      </c>
      <c r="G693" t="s">
        <v>18</v>
      </c>
    </row>
    <row r="694" spans="1:7" ht="12.75">
      <c r="A694" s="10" t="s">
        <v>1554</v>
      </c>
      <c r="B694" s="10" t="s">
        <v>1334</v>
      </c>
      <c r="C694" s="11">
        <v>219</v>
      </c>
      <c r="D694" s="10" t="s">
        <v>151</v>
      </c>
      <c r="E694" s="11">
        <f t="shared" si="44"/>
        <v>307</v>
      </c>
      <c r="F694" s="14">
        <f t="shared" si="45"/>
        <v>285</v>
      </c>
      <c r="G694" t="s">
        <v>18</v>
      </c>
    </row>
    <row r="695" spans="1:9" ht="12.75">
      <c r="A695" s="10" t="s">
        <v>1335</v>
      </c>
      <c r="B695" s="10" t="s">
        <v>1336</v>
      </c>
      <c r="C695" s="11">
        <v>280</v>
      </c>
      <c r="D695" s="10" t="s">
        <v>1337</v>
      </c>
      <c r="E695" s="11">
        <f t="shared" si="44"/>
        <v>392</v>
      </c>
      <c r="F695" s="14">
        <f t="shared" si="45"/>
        <v>364</v>
      </c>
      <c r="G695" t="s">
        <v>18</v>
      </c>
      <c r="I695" t="s">
        <v>1338</v>
      </c>
    </row>
    <row r="696" spans="1:6" ht="12.75">
      <c r="A696" s="10" t="s">
        <v>1339</v>
      </c>
      <c r="B696" s="10" t="s">
        <v>1559</v>
      </c>
      <c r="C696" s="11">
        <v>305</v>
      </c>
      <c r="D696" s="10" t="s">
        <v>1560</v>
      </c>
      <c r="E696" s="11">
        <f t="shared" si="44"/>
        <v>427</v>
      </c>
      <c r="F696" s="14">
        <f t="shared" si="45"/>
        <v>397</v>
      </c>
    </row>
    <row r="697" spans="1:8" ht="12.75">
      <c r="A697" s="10" t="s">
        <v>1345</v>
      </c>
      <c r="B697" s="10" t="s">
        <v>1346</v>
      </c>
      <c r="C697" s="11">
        <v>409</v>
      </c>
      <c r="D697" s="10" t="s">
        <v>1347</v>
      </c>
      <c r="E697" s="11">
        <f t="shared" si="44"/>
        <v>573</v>
      </c>
      <c r="F697" s="14">
        <f t="shared" si="45"/>
        <v>532</v>
      </c>
      <c r="H697" t="s">
        <v>1348</v>
      </c>
    </row>
    <row r="698" spans="1:8" ht="12.75">
      <c r="A698" s="10" t="s">
        <v>1349</v>
      </c>
      <c r="B698" s="10" t="s">
        <v>1350</v>
      </c>
      <c r="C698" s="11">
        <v>271</v>
      </c>
      <c r="D698" s="10" t="s">
        <v>1351</v>
      </c>
      <c r="E698" s="11">
        <f t="shared" si="44"/>
        <v>380</v>
      </c>
      <c r="F698" s="14">
        <f t="shared" si="45"/>
        <v>353</v>
      </c>
      <c r="H698" t="s">
        <v>1352</v>
      </c>
    </row>
    <row r="699" spans="1:8" ht="12.75">
      <c r="A699" s="10" t="s">
        <v>1566</v>
      </c>
      <c r="B699" s="10" t="s">
        <v>1567</v>
      </c>
      <c r="C699" s="11">
        <v>271</v>
      </c>
      <c r="D699" s="10" t="s">
        <v>151</v>
      </c>
      <c r="E699" s="11">
        <f t="shared" si="44"/>
        <v>380</v>
      </c>
      <c r="F699" s="14">
        <f t="shared" si="45"/>
        <v>353</v>
      </c>
      <c r="H699" t="s">
        <v>1568</v>
      </c>
    </row>
    <row r="700" spans="1:8" ht="12.75">
      <c r="A700" s="10" t="s">
        <v>1569</v>
      </c>
      <c r="B700" s="10" t="s">
        <v>1764</v>
      </c>
      <c r="C700" s="11">
        <v>271</v>
      </c>
      <c r="D700" s="10"/>
      <c r="E700" s="11">
        <f t="shared" si="44"/>
        <v>380</v>
      </c>
      <c r="F700" s="14">
        <f t="shared" si="45"/>
        <v>353</v>
      </c>
      <c r="H700" s="23"/>
    </row>
    <row r="701" spans="1:8" ht="12.75">
      <c r="A701" s="10" t="s">
        <v>1765</v>
      </c>
      <c r="B701" s="10" t="s">
        <v>1766</v>
      </c>
      <c r="C701" s="11">
        <v>271</v>
      </c>
      <c r="D701" s="10" t="s">
        <v>424</v>
      </c>
      <c r="E701" s="11">
        <f t="shared" si="44"/>
        <v>380</v>
      </c>
      <c r="F701" s="14">
        <f t="shared" si="45"/>
        <v>353</v>
      </c>
      <c r="H701" s="23"/>
    </row>
    <row r="702" spans="1:8" ht="12.75">
      <c r="A702" s="10" t="s">
        <v>1767</v>
      </c>
      <c r="B702" s="10" t="s">
        <v>1768</v>
      </c>
      <c r="C702" s="11">
        <v>248</v>
      </c>
      <c r="D702" s="10" t="s">
        <v>959</v>
      </c>
      <c r="E702" s="11">
        <f t="shared" si="44"/>
        <v>348</v>
      </c>
      <c r="F702" s="14">
        <f t="shared" si="45"/>
        <v>323</v>
      </c>
      <c r="H702" s="23"/>
    </row>
    <row r="703" spans="1:8" ht="12.75">
      <c r="A703" s="10" t="s">
        <v>1769</v>
      </c>
      <c r="B703" s="10" t="s">
        <v>1770</v>
      </c>
      <c r="C703" s="11">
        <v>245</v>
      </c>
      <c r="D703" s="10" t="s">
        <v>959</v>
      </c>
      <c r="E703" s="11">
        <f t="shared" si="44"/>
        <v>343</v>
      </c>
      <c r="F703" s="14">
        <f t="shared" si="45"/>
        <v>319</v>
      </c>
      <c r="H703" s="23"/>
    </row>
    <row r="704" spans="1:8" ht="12.75">
      <c r="A704" s="10" t="s">
        <v>1771</v>
      </c>
      <c r="B704" s="10" t="s">
        <v>1772</v>
      </c>
      <c r="C704" s="11">
        <v>245</v>
      </c>
      <c r="D704" s="10" t="s">
        <v>959</v>
      </c>
      <c r="E704" s="11">
        <f t="shared" si="44"/>
        <v>343</v>
      </c>
      <c r="F704" s="14">
        <f t="shared" si="45"/>
        <v>319</v>
      </c>
      <c r="H704" s="23"/>
    </row>
    <row r="705" spans="1:8" ht="12.75">
      <c r="A705" s="10" t="s">
        <v>1773</v>
      </c>
      <c r="B705" s="10" t="s">
        <v>1774</v>
      </c>
      <c r="C705" s="11">
        <v>248</v>
      </c>
      <c r="D705" s="10" t="s">
        <v>151</v>
      </c>
      <c r="E705" s="11">
        <f t="shared" si="44"/>
        <v>348</v>
      </c>
      <c r="F705" s="14">
        <f t="shared" si="45"/>
        <v>323</v>
      </c>
      <c r="H705" s="23"/>
    </row>
    <row r="706" spans="1:8" ht="12.75">
      <c r="A706" s="10" t="s">
        <v>1775</v>
      </c>
      <c r="B706" s="10" t="s">
        <v>1577</v>
      </c>
      <c r="C706" s="11">
        <v>434</v>
      </c>
      <c r="D706" s="10" t="s">
        <v>1578</v>
      </c>
      <c r="E706" s="11">
        <f t="shared" si="44"/>
        <v>608</v>
      </c>
      <c r="F706" s="14">
        <f t="shared" si="45"/>
        <v>565</v>
      </c>
      <c r="H706" s="20" t="s">
        <v>1579</v>
      </c>
    </row>
    <row r="707" spans="1:8" ht="12.75">
      <c r="A707" s="10" t="s">
        <v>1580</v>
      </c>
      <c r="B707" s="10" t="s">
        <v>1581</v>
      </c>
      <c r="C707" s="11">
        <v>315</v>
      </c>
      <c r="D707" s="10" t="s">
        <v>151</v>
      </c>
      <c r="E707" s="11">
        <f t="shared" si="44"/>
        <v>441</v>
      </c>
      <c r="F707" s="14">
        <f t="shared" si="45"/>
        <v>410</v>
      </c>
      <c r="H707" s="20" t="s">
        <v>1582</v>
      </c>
    </row>
    <row r="708" spans="1:8" ht="12.75">
      <c r="A708" s="10" t="s">
        <v>1583</v>
      </c>
      <c r="B708" s="10" t="s">
        <v>1584</v>
      </c>
      <c r="C708" s="11">
        <v>315</v>
      </c>
      <c r="D708" s="10" t="s">
        <v>413</v>
      </c>
      <c r="E708" s="11">
        <f t="shared" si="44"/>
        <v>441</v>
      </c>
      <c r="F708" s="14">
        <f t="shared" si="45"/>
        <v>410</v>
      </c>
      <c r="H708" s="20" t="s">
        <v>1582</v>
      </c>
    </row>
    <row r="709" spans="1:6" ht="12.75">
      <c r="A709" s="10"/>
      <c r="B709" s="10"/>
      <c r="C709" s="11"/>
      <c r="D709" s="10"/>
      <c r="E709" s="11"/>
      <c r="F709" s="14"/>
    </row>
    <row r="710" spans="1:6" ht="12.75">
      <c r="A710" s="50" t="s">
        <v>1781</v>
      </c>
      <c r="B710" s="16"/>
      <c r="C710" s="51"/>
      <c r="D710" s="10"/>
      <c r="E710" s="11"/>
      <c r="F710" s="14"/>
    </row>
    <row r="711" spans="1:6" ht="12.75">
      <c r="A711" s="16"/>
      <c r="B711" s="16"/>
      <c r="C711" s="51"/>
      <c r="D711" s="10"/>
      <c r="E711" s="11"/>
      <c r="F711" s="14"/>
    </row>
    <row r="712" spans="1:6" ht="12.75">
      <c r="A712" s="10" t="s">
        <v>1782</v>
      </c>
      <c r="B712" s="10" t="s">
        <v>1783</v>
      </c>
      <c r="C712" s="11">
        <v>147</v>
      </c>
      <c r="D712" s="10"/>
      <c r="E712" s="11">
        <f aca="true" t="shared" si="46" ref="E712:E718">ROUNDUP(C712*1.4,0)</f>
        <v>206</v>
      </c>
      <c r="F712" s="14">
        <f aca="true" t="shared" si="47" ref="F712:F718">ROUNDUP(C712*1.3,0)</f>
        <v>192</v>
      </c>
    </row>
    <row r="713" spans="1:8" ht="12.75">
      <c r="A713" s="10" t="s">
        <v>1784</v>
      </c>
      <c r="B713" s="10" t="s">
        <v>1785</v>
      </c>
      <c r="C713" s="11">
        <v>144</v>
      </c>
      <c r="D713" s="10" t="s">
        <v>959</v>
      </c>
      <c r="E713" s="11">
        <f t="shared" si="46"/>
        <v>202</v>
      </c>
      <c r="F713" s="14">
        <f t="shared" si="47"/>
        <v>188</v>
      </c>
      <c r="H713" t="s">
        <v>1786</v>
      </c>
    </row>
    <row r="714" spans="1:6" ht="12.75">
      <c r="A714" s="10" t="s">
        <v>1787</v>
      </c>
      <c r="B714" s="10" t="s">
        <v>1788</v>
      </c>
      <c r="C714" s="11">
        <v>144</v>
      </c>
      <c r="D714" s="10" t="s">
        <v>378</v>
      </c>
      <c r="E714" s="11">
        <f t="shared" si="46"/>
        <v>202</v>
      </c>
      <c r="F714" s="14">
        <f t="shared" si="47"/>
        <v>188</v>
      </c>
    </row>
    <row r="715" spans="1:6" ht="12.75">
      <c r="A715" s="10" t="s">
        <v>1789</v>
      </c>
      <c r="B715" s="10" t="s">
        <v>2005</v>
      </c>
      <c r="C715" s="11">
        <v>147</v>
      </c>
      <c r="D715" s="10" t="s">
        <v>378</v>
      </c>
      <c r="E715" s="11">
        <f t="shared" si="46"/>
        <v>206</v>
      </c>
      <c r="F715" s="14">
        <f t="shared" si="47"/>
        <v>192</v>
      </c>
    </row>
    <row r="716" spans="1:8" ht="12.75">
      <c r="A716" s="10" t="s">
        <v>1793</v>
      </c>
      <c r="B716" s="10" t="s">
        <v>1794</v>
      </c>
      <c r="C716" s="11">
        <v>142</v>
      </c>
      <c r="D716" s="10" t="s">
        <v>378</v>
      </c>
      <c r="E716" s="11">
        <f t="shared" si="46"/>
        <v>199</v>
      </c>
      <c r="F716" s="14">
        <f t="shared" si="47"/>
        <v>185</v>
      </c>
      <c r="H716" t="s">
        <v>1795</v>
      </c>
    </row>
    <row r="717" spans="1:6" ht="12.75">
      <c r="A717" s="10" t="s">
        <v>1796</v>
      </c>
      <c r="B717" s="10" t="s">
        <v>1797</v>
      </c>
      <c r="C717" s="11">
        <v>144</v>
      </c>
      <c r="D717" s="10" t="s">
        <v>959</v>
      </c>
      <c r="E717" s="11">
        <f t="shared" si="46"/>
        <v>202</v>
      </c>
      <c r="F717" s="14">
        <f t="shared" si="47"/>
        <v>188</v>
      </c>
    </row>
    <row r="718" spans="1:6" ht="12.75">
      <c r="A718" s="10" t="s">
        <v>1595</v>
      </c>
      <c r="B718" s="10" t="s">
        <v>1596</v>
      </c>
      <c r="C718" s="11">
        <v>144</v>
      </c>
      <c r="D718" s="10" t="s">
        <v>959</v>
      </c>
      <c r="E718" s="11">
        <f t="shared" si="46"/>
        <v>202</v>
      </c>
      <c r="F718" s="14">
        <f t="shared" si="47"/>
        <v>188</v>
      </c>
    </row>
    <row r="719" spans="1:6" ht="12.75">
      <c r="A719" s="16"/>
      <c r="B719" s="16"/>
      <c r="C719" s="51"/>
      <c r="D719" s="10"/>
      <c r="E719" s="11"/>
      <c r="F719" s="14"/>
    </row>
    <row r="720" spans="1:6" ht="11.25" customHeight="1">
      <c r="A720" s="27" t="s">
        <v>1380</v>
      </c>
      <c r="B720" s="10"/>
      <c r="C720" s="11"/>
      <c r="D720" s="10"/>
      <c r="E720" s="11"/>
      <c r="F720" s="14"/>
    </row>
    <row r="721" spans="1:6" ht="12.75">
      <c r="A721" s="10"/>
      <c r="B721" s="10"/>
      <c r="C721" s="11"/>
      <c r="D721" s="10"/>
      <c r="E721" s="11"/>
      <c r="F721" s="14"/>
    </row>
    <row r="722" spans="1:6" ht="12.75">
      <c r="A722" s="10" t="s">
        <v>1381</v>
      </c>
      <c r="B722" s="10" t="s">
        <v>1382</v>
      </c>
      <c r="C722" s="11">
        <v>95</v>
      </c>
      <c r="D722" s="10" t="s">
        <v>1383</v>
      </c>
      <c r="E722" s="11">
        <f aca="true" t="shared" si="48" ref="E722:E728">ROUNDUP(C722*1.4,0)</f>
        <v>133</v>
      </c>
      <c r="F722" s="14">
        <f aca="true" t="shared" si="49" ref="F722:F728">ROUNDUP(C722*1.3,0)</f>
        <v>124</v>
      </c>
    </row>
    <row r="723" spans="1:8" ht="12.75">
      <c r="A723" s="10" t="s">
        <v>1381</v>
      </c>
      <c r="B723" s="10" t="s">
        <v>1384</v>
      </c>
      <c r="C723" s="11">
        <v>79</v>
      </c>
      <c r="D723" s="10" t="s">
        <v>959</v>
      </c>
      <c r="E723" s="11">
        <f t="shared" si="48"/>
        <v>111</v>
      </c>
      <c r="F723" s="14">
        <f t="shared" si="49"/>
        <v>103</v>
      </c>
      <c r="H723" t="s">
        <v>1385</v>
      </c>
    </row>
    <row r="724" spans="1:6" ht="12.75">
      <c r="A724" s="10" t="s">
        <v>1386</v>
      </c>
      <c r="B724" s="10" t="s">
        <v>1387</v>
      </c>
      <c r="C724" s="11">
        <v>105</v>
      </c>
      <c r="D724" s="10"/>
      <c r="E724" s="11">
        <f t="shared" si="48"/>
        <v>147</v>
      </c>
      <c r="F724" s="14">
        <f t="shared" si="49"/>
        <v>137</v>
      </c>
    </row>
    <row r="725" spans="1:8" ht="12.75">
      <c r="A725" s="10" t="s">
        <v>1388</v>
      </c>
      <c r="B725" s="10" t="s">
        <v>1389</v>
      </c>
      <c r="C725" s="11">
        <v>163</v>
      </c>
      <c r="D725" s="10" t="s">
        <v>684</v>
      </c>
      <c r="E725" s="11">
        <f t="shared" si="48"/>
        <v>229</v>
      </c>
      <c r="F725" s="14">
        <f t="shared" si="49"/>
        <v>212</v>
      </c>
      <c r="H725" t="s">
        <v>1390</v>
      </c>
    </row>
    <row r="726" spans="1:8" ht="12.75">
      <c r="A726" s="10" t="s">
        <v>1391</v>
      </c>
      <c r="B726" s="10" t="s">
        <v>1392</v>
      </c>
      <c r="C726" s="11">
        <v>95</v>
      </c>
      <c r="D726" s="10"/>
      <c r="E726" s="11">
        <f t="shared" si="48"/>
        <v>133</v>
      </c>
      <c r="F726" s="14">
        <f t="shared" si="49"/>
        <v>124</v>
      </c>
      <c r="H726" t="s">
        <v>1393</v>
      </c>
    </row>
    <row r="727" spans="1:6" ht="12.75">
      <c r="A727" s="10" t="s">
        <v>1394</v>
      </c>
      <c r="B727" s="10" t="s">
        <v>1396</v>
      </c>
      <c r="C727" s="11">
        <v>95</v>
      </c>
      <c r="D727" s="10"/>
      <c r="E727" s="11">
        <f t="shared" si="48"/>
        <v>133</v>
      </c>
      <c r="F727" s="14">
        <f t="shared" si="49"/>
        <v>124</v>
      </c>
    </row>
    <row r="728" spans="1:8" ht="12.75">
      <c r="A728" s="10" t="s">
        <v>1397</v>
      </c>
      <c r="B728" s="10" t="s">
        <v>1615</v>
      </c>
      <c r="C728" s="11">
        <v>630</v>
      </c>
      <c r="D728" s="10" t="s">
        <v>383</v>
      </c>
      <c r="E728" s="11">
        <f t="shared" si="48"/>
        <v>882</v>
      </c>
      <c r="F728" s="14">
        <f t="shared" si="49"/>
        <v>819</v>
      </c>
      <c r="H728" t="s">
        <v>1616</v>
      </c>
    </row>
    <row r="729" spans="1:6" ht="12.75">
      <c r="A729" s="10"/>
      <c r="B729" s="10"/>
      <c r="C729" s="10"/>
      <c r="D729" s="10"/>
      <c r="E729" s="10"/>
      <c r="F729" s="14"/>
    </row>
    <row r="730" spans="1:6" ht="12.75">
      <c r="A730" s="27" t="s">
        <v>1405</v>
      </c>
      <c r="B730" s="10"/>
      <c r="C730" s="10"/>
      <c r="D730" s="10"/>
      <c r="E730" s="10"/>
      <c r="F730" s="14"/>
    </row>
    <row r="731" spans="1:6" ht="12.75">
      <c r="A731" s="10"/>
      <c r="B731" s="10"/>
      <c r="C731" s="10"/>
      <c r="D731" s="10"/>
      <c r="E731" s="10"/>
      <c r="F731" s="14"/>
    </row>
    <row r="732" spans="1:6" ht="12.75">
      <c r="A732" s="10" t="s">
        <v>1406</v>
      </c>
      <c r="B732" s="10" t="s">
        <v>1407</v>
      </c>
      <c r="C732" s="11">
        <v>74</v>
      </c>
      <c r="D732" s="10"/>
      <c r="E732" s="11">
        <f aca="true" t="shared" si="50" ref="E732:E754">ROUNDUP(C732*1.4,0)</f>
        <v>104</v>
      </c>
      <c r="F732" s="14">
        <f aca="true" t="shared" si="51" ref="F732:F754">ROUNDUP(C732*1.3,0)</f>
        <v>97</v>
      </c>
    </row>
    <row r="733" spans="1:6" ht="12.75">
      <c r="A733" s="10" t="s">
        <v>1408</v>
      </c>
      <c r="B733" s="10" t="s">
        <v>1622</v>
      </c>
      <c r="C733" s="11">
        <v>74</v>
      </c>
      <c r="D733" s="10"/>
      <c r="E733" s="11">
        <f t="shared" si="50"/>
        <v>104</v>
      </c>
      <c r="F733" s="14">
        <f t="shared" si="51"/>
        <v>97</v>
      </c>
    </row>
    <row r="734" spans="1:6" ht="12.75">
      <c r="A734" s="10" t="s">
        <v>1410</v>
      </c>
      <c r="B734" s="10" t="s">
        <v>1411</v>
      </c>
      <c r="C734" s="11">
        <v>74</v>
      </c>
      <c r="D734" s="10"/>
      <c r="E734" s="11">
        <f t="shared" si="50"/>
        <v>104</v>
      </c>
      <c r="F734" s="14">
        <f t="shared" si="51"/>
        <v>97</v>
      </c>
    </row>
    <row r="735" spans="1:6" ht="12.75">
      <c r="A735" s="10" t="s">
        <v>1412</v>
      </c>
      <c r="B735" s="10" t="s">
        <v>1637</v>
      </c>
      <c r="C735" s="11">
        <v>177</v>
      </c>
      <c r="D735" s="10"/>
      <c r="E735" s="11">
        <f t="shared" si="50"/>
        <v>248</v>
      </c>
      <c r="F735" s="14">
        <f t="shared" si="51"/>
        <v>231</v>
      </c>
    </row>
    <row r="736" spans="1:6" ht="12.75">
      <c r="A736" s="10" t="s">
        <v>1638</v>
      </c>
      <c r="B736" s="10" t="s">
        <v>1639</v>
      </c>
      <c r="C736" s="11">
        <v>177</v>
      </c>
      <c r="D736" s="10"/>
      <c r="E736" s="11">
        <f t="shared" si="50"/>
        <v>248</v>
      </c>
      <c r="F736" s="14">
        <f t="shared" si="51"/>
        <v>231</v>
      </c>
    </row>
    <row r="737" spans="1:6" ht="12.75">
      <c r="A737" s="10" t="s">
        <v>1640</v>
      </c>
      <c r="B737" s="10" t="s">
        <v>1641</v>
      </c>
      <c r="C737" s="11">
        <v>74</v>
      </c>
      <c r="D737" s="10"/>
      <c r="E737" s="11">
        <f t="shared" si="50"/>
        <v>104</v>
      </c>
      <c r="F737" s="14">
        <f t="shared" si="51"/>
        <v>97</v>
      </c>
    </row>
    <row r="738" spans="1:6" ht="12.75">
      <c r="A738" s="10" t="s">
        <v>1642</v>
      </c>
      <c r="B738" s="10" t="s">
        <v>1643</v>
      </c>
      <c r="C738" s="11">
        <v>89</v>
      </c>
      <c r="D738" s="10"/>
      <c r="E738" s="11">
        <f t="shared" si="50"/>
        <v>125</v>
      </c>
      <c r="F738" s="14">
        <f t="shared" si="51"/>
        <v>116</v>
      </c>
    </row>
    <row r="739" spans="1:6" ht="12.75">
      <c r="A739" s="10" t="s">
        <v>1644</v>
      </c>
      <c r="B739" s="10" t="s">
        <v>1645</v>
      </c>
      <c r="C739" s="11">
        <v>89</v>
      </c>
      <c r="D739" s="10"/>
      <c r="E739" s="11">
        <f t="shared" si="50"/>
        <v>125</v>
      </c>
      <c r="F739" s="14">
        <f t="shared" si="51"/>
        <v>116</v>
      </c>
    </row>
    <row r="740" spans="1:6" ht="12.75">
      <c r="A740" s="10" t="s">
        <v>1646</v>
      </c>
      <c r="B740" s="10" t="s">
        <v>1647</v>
      </c>
      <c r="C740" s="11">
        <v>89</v>
      </c>
      <c r="D740" s="10"/>
      <c r="E740" s="11">
        <f t="shared" si="50"/>
        <v>125</v>
      </c>
      <c r="F740" s="14">
        <f t="shared" si="51"/>
        <v>116</v>
      </c>
    </row>
    <row r="741" spans="1:6" ht="12.75">
      <c r="A741" s="10" t="s">
        <v>1648</v>
      </c>
      <c r="B741" s="10" t="s">
        <v>1849</v>
      </c>
      <c r="C741" s="11">
        <v>89</v>
      </c>
      <c r="D741" s="10"/>
      <c r="E741" s="11">
        <f t="shared" si="50"/>
        <v>125</v>
      </c>
      <c r="F741" s="14">
        <f t="shared" si="51"/>
        <v>116</v>
      </c>
    </row>
    <row r="742" spans="1:6" ht="12.75">
      <c r="A742" s="10" t="s">
        <v>1850</v>
      </c>
      <c r="B742" s="10" t="s">
        <v>1651</v>
      </c>
      <c r="C742" s="11">
        <v>74</v>
      </c>
      <c r="D742" s="10"/>
      <c r="E742" s="11">
        <f t="shared" si="50"/>
        <v>104</v>
      </c>
      <c r="F742" s="14">
        <f t="shared" si="51"/>
        <v>97</v>
      </c>
    </row>
    <row r="743" spans="1:6" ht="12.75">
      <c r="A743" s="10" t="s">
        <v>1652</v>
      </c>
      <c r="B743" s="10" t="s">
        <v>1653</v>
      </c>
      <c r="C743" s="11">
        <v>74</v>
      </c>
      <c r="D743" s="10"/>
      <c r="E743" s="11">
        <f t="shared" si="50"/>
        <v>104</v>
      </c>
      <c r="F743" s="14">
        <f t="shared" si="51"/>
        <v>97</v>
      </c>
    </row>
    <row r="744" spans="1:6" ht="12.75">
      <c r="A744" s="10" t="s">
        <v>1654</v>
      </c>
      <c r="B744" s="10" t="s">
        <v>1438</v>
      </c>
      <c r="C744" s="11">
        <v>74</v>
      </c>
      <c r="D744" s="10"/>
      <c r="E744" s="11">
        <f t="shared" si="50"/>
        <v>104</v>
      </c>
      <c r="F744" s="14">
        <f t="shared" si="51"/>
        <v>97</v>
      </c>
    </row>
    <row r="745" spans="1:6" ht="12.75">
      <c r="A745" s="10" t="s">
        <v>1439</v>
      </c>
      <c r="B745" s="10" t="s">
        <v>1440</v>
      </c>
      <c r="C745" s="11">
        <v>74</v>
      </c>
      <c r="D745" s="10"/>
      <c r="E745" s="11">
        <f t="shared" si="50"/>
        <v>104</v>
      </c>
      <c r="F745" s="14">
        <f t="shared" si="51"/>
        <v>97</v>
      </c>
    </row>
    <row r="746" spans="1:6" ht="12.75">
      <c r="A746" s="10" t="s">
        <v>1441</v>
      </c>
      <c r="B746" s="10" t="s">
        <v>1444</v>
      </c>
      <c r="C746" s="11">
        <v>104</v>
      </c>
      <c r="D746" s="10"/>
      <c r="E746" s="11">
        <f t="shared" si="50"/>
        <v>146</v>
      </c>
      <c r="F746" s="14">
        <f t="shared" si="51"/>
        <v>136</v>
      </c>
    </row>
    <row r="747" spans="1:6" ht="12.75">
      <c r="A747" s="10" t="s">
        <v>1445</v>
      </c>
      <c r="B747" s="10" t="s">
        <v>1446</v>
      </c>
      <c r="C747" s="11">
        <v>413</v>
      </c>
      <c r="D747" s="10"/>
      <c r="E747" s="11">
        <f t="shared" si="50"/>
        <v>579</v>
      </c>
      <c r="F747" s="14">
        <f t="shared" si="51"/>
        <v>537</v>
      </c>
    </row>
    <row r="748" spans="1:6" ht="12.75">
      <c r="A748" s="10" t="s">
        <v>1447</v>
      </c>
      <c r="B748" s="10" t="s">
        <v>1448</v>
      </c>
      <c r="C748" s="11">
        <v>89</v>
      </c>
      <c r="D748" s="10"/>
      <c r="E748" s="11">
        <f t="shared" si="50"/>
        <v>125</v>
      </c>
      <c r="F748" s="14">
        <f t="shared" si="51"/>
        <v>116</v>
      </c>
    </row>
    <row r="749" spans="1:8" ht="12.75">
      <c r="A749" s="10" t="s">
        <v>1449</v>
      </c>
      <c r="B749" s="10" t="s">
        <v>1661</v>
      </c>
      <c r="C749" s="11">
        <v>100</v>
      </c>
      <c r="D749" s="10"/>
      <c r="E749" s="11">
        <f t="shared" si="50"/>
        <v>140</v>
      </c>
      <c r="F749" s="14">
        <f t="shared" si="51"/>
        <v>130</v>
      </c>
      <c r="H749" t="s">
        <v>1662</v>
      </c>
    </row>
    <row r="750" spans="1:8" ht="12.75">
      <c r="A750" s="10" t="s">
        <v>1868</v>
      </c>
      <c r="B750" s="10" t="s">
        <v>1869</v>
      </c>
      <c r="C750" s="11">
        <v>661</v>
      </c>
      <c r="D750" s="10"/>
      <c r="E750" s="11">
        <f t="shared" si="50"/>
        <v>926</v>
      </c>
      <c r="F750" s="14">
        <f t="shared" si="51"/>
        <v>860</v>
      </c>
      <c r="H750" t="s">
        <v>1870</v>
      </c>
    </row>
    <row r="751" spans="1:8" ht="12.75">
      <c r="A751" s="10" t="s">
        <v>1871</v>
      </c>
      <c r="B751" s="10" t="s">
        <v>1872</v>
      </c>
      <c r="C751" s="11">
        <v>252</v>
      </c>
      <c r="D751" s="10"/>
      <c r="E751" s="11">
        <f t="shared" si="50"/>
        <v>353</v>
      </c>
      <c r="F751" s="14">
        <f t="shared" si="51"/>
        <v>328</v>
      </c>
      <c r="H751" t="s">
        <v>1870</v>
      </c>
    </row>
    <row r="752" spans="1:8" ht="12.75">
      <c r="A752" s="10" t="s">
        <v>1873</v>
      </c>
      <c r="B752" s="10" t="s">
        <v>1874</v>
      </c>
      <c r="C752" s="11">
        <v>70</v>
      </c>
      <c r="D752" s="10"/>
      <c r="E752" s="11">
        <f t="shared" si="50"/>
        <v>98</v>
      </c>
      <c r="F752" s="14">
        <f t="shared" si="51"/>
        <v>91</v>
      </c>
      <c r="H752" t="s">
        <v>1662</v>
      </c>
    </row>
    <row r="753" spans="1:8" ht="12.75">
      <c r="A753" s="10" t="s">
        <v>1677</v>
      </c>
      <c r="B753" s="10" t="s">
        <v>1678</v>
      </c>
      <c r="C753" s="11">
        <v>70</v>
      </c>
      <c r="D753" s="10"/>
      <c r="E753" s="11">
        <f t="shared" si="50"/>
        <v>98</v>
      </c>
      <c r="F753" s="14">
        <f t="shared" si="51"/>
        <v>91</v>
      </c>
      <c r="H753" t="s">
        <v>1662</v>
      </c>
    </row>
    <row r="754" spans="1:8" ht="12.75">
      <c r="A754" s="10" t="s">
        <v>1679</v>
      </c>
      <c r="B754" s="10" t="s">
        <v>1680</v>
      </c>
      <c r="C754" s="11">
        <v>140</v>
      </c>
      <c r="D754" s="10"/>
      <c r="E754" s="11">
        <f t="shared" si="50"/>
        <v>196</v>
      </c>
      <c r="F754" s="14">
        <f t="shared" si="51"/>
        <v>182</v>
      </c>
      <c r="H754" t="s">
        <v>1662</v>
      </c>
    </row>
    <row r="755" spans="1:6" ht="12.75">
      <c r="A755" s="10"/>
      <c r="B755" s="10"/>
      <c r="C755" s="11"/>
      <c r="D755" s="10"/>
      <c r="E755" s="11"/>
      <c r="F755" s="14"/>
    </row>
    <row r="756" spans="1:6" ht="12.75">
      <c r="A756" s="10"/>
      <c r="B756" s="10"/>
      <c r="C756" s="10"/>
      <c r="D756" s="10"/>
      <c r="E756" s="10"/>
      <c r="F756" s="14"/>
    </row>
    <row r="757" spans="1:6" ht="12.75">
      <c r="A757" s="27" t="s">
        <v>1681</v>
      </c>
      <c r="B757" s="10"/>
      <c r="C757" s="10"/>
      <c r="D757" s="10"/>
      <c r="E757" s="10"/>
      <c r="F757" s="14"/>
    </row>
    <row r="758" spans="1:6" ht="12.75">
      <c r="A758" s="27"/>
      <c r="B758" s="10"/>
      <c r="C758" s="10"/>
      <c r="D758" s="10"/>
      <c r="E758" s="10"/>
      <c r="F758" s="14"/>
    </row>
    <row r="759" spans="1:8" ht="12.75">
      <c r="A759" s="10" t="s">
        <v>1882</v>
      </c>
      <c r="B759" s="10" t="s">
        <v>1464</v>
      </c>
      <c r="C759" s="11">
        <v>236</v>
      </c>
      <c r="D759" s="10"/>
      <c r="E759" s="11">
        <f aca="true" t="shared" si="52" ref="E759:E784">ROUNDUP(C759*1.4,0)</f>
        <v>331</v>
      </c>
      <c r="F759" s="14">
        <f aca="true" t="shared" si="53" ref="F759:F784">ROUNDUP(C759*1.3,0)</f>
        <v>307</v>
      </c>
      <c r="H759" t="s">
        <v>1883</v>
      </c>
    </row>
    <row r="760" spans="1:6" ht="12.75">
      <c r="A760" s="10" t="s">
        <v>1884</v>
      </c>
      <c r="B760" s="10" t="s">
        <v>121</v>
      </c>
      <c r="C760" s="11">
        <v>236</v>
      </c>
      <c r="D760" s="10"/>
      <c r="E760" s="11">
        <f t="shared" si="52"/>
        <v>331</v>
      </c>
      <c r="F760" s="14">
        <f t="shared" si="53"/>
        <v>307</v>
      </c>
    </row>
    <row r="761" spans="1:6" ht="12.75">
      <c r="A761" s="10" t="s">
        <v>1885</v>
      </c>
      <c r="B761" s="10" t="s">
        <v>1260</v>
      </c>
      <c r="C761" s="11">
        <v>324</v>
      </c>
      <c r="D761" s="10"/>
      <c r="E761" s="11">
        <f t="shared" si="52"/>
        <v>454</v>
      </c>
      <c r="F761" s="14">
        <f t="shared" si="53"/>
        <v>422</v>
      </c>
    </row>
    <row r="762" spans="1:6" ht="12.75">
      <c r="A762" s="10" t="s">
        <v>1886</v>
      </c>
      <c r="B762" s="10" t="s">
        <v>1252</v>
      </c>
      <c r="C762" s="11">
        <v>245</v>
      </c>
      <c r="D762" s="10"/>
      <c r="E762" s="11">
        <f t="shared" si="52"/>
        <v>343</v>
      </c>
      <c r="F762" s="14">
        <f t="shared" si="53"/>
        <v>319</v>
      </c>
    </row>
    <row r="763" spans="1:9" ht="12.75">
      <c r="A763" s="10" t="s">
        <v>1887</v>
      </c>
      <c r="B763" s="10" t="s">
        <v>1483</v>
      </c>
      <c r="C763" s="11">
        <v>178</v>
      </c>
      <c r="D763" s="10"/>
      <c r="E763" s="11">
        <f t="shared" si="52"/>
        <v>250</v>
      </c>
      <c r="F763" s="14">
        <f t="shared" si="53"/>
        <v>232</v>
      </c>
      <c r="I763" s="42"/>
    </row>
    <row r="764" spans="1:9" ht="12.75">
      <c r="A764" s="10" t="s">
        <v>1888</v>
      </c>
      <c r="B764" s="10" t="s">
        <v>1252</v>
      </c>
      <c r="C764" s="11">
        <f>18*15</f>
        <v>270</v>
      </c>
      <c r="D764" s="10"/>
      <c r="E764" s="11">
        <f t="shared" si="52"/>
        <v>378</v>
      </c>
      <c r="F764" s="14">
        <f t="shared" si="53"/>
        <v>351</v>
      </c>
      <c r="I764" s="42"/>
    </row>
    <row r="765" spans="1:6" ht="12.75">
      <c r="A765" s="10" t="s">
        <v>1889</v>
      </c>
      <c r="B765" s="10" t="s">
        <v>1890</v>
      </c>
      <c r="C765" s="11">
        <v>608</v>
      </c>
      <c r="D765" s="10"/>
      <c r="E765" s="11">
        <f t="shared" si="52"/>
        <v>852</v>
      </c>
      <c r="F765" s="14">
        <f t="shared" si="53"/>
        <v>791</v>
      </c>
    </row>
    <row r="766" spans="1:6" ht="12.75">
      <c r="A766" s="10" t="s">
        <v>1891</v>
      </c>
      <c r="B766" s="10" t="s">
        <v>412</v>
      </c>
      <c r="C766" s="11">
        <v>75</v>
      </c>
      <c r="D766" s="10"/>
      <c r="E766" s="11">
        <f t="shared" si="52"/>
        <v>105</v>
      </c>
      <c r="F766" s="14">
        <f t="shared" si="53"/>
        <v>98</v>
      </c>
    </row>
    <row r="767" spans="1:6" ht="12.75">
      <c r="A767" s="10" t="s">
        <v>1892</v>
      </c>
      <c r="B767" s="10" t="s">
        <v>1893</v>
      </c>
      <c r="C767" s="11">
        <v>75</v>
      </c>
      <c r="D767" s="10"/>
      <c r="E767" s="11">
        <f t="shared" si="52"/>
        <v>105</v>
      </c>
      <c r="F767" s="14">
        <f t="shared" si="53"/>
        <v>98</v>
      </c>
    </row>
    <row r="768" spans="1:6" ht="12.75">
      <c r="A768" s="10" t="s">
        <v>1894</v>
      </c>
      <c r="B768" s="10" t="s">
        <v>273</v>
      </c>
      <c r="C768" s="11">
        <v>112</v>
      </c>
      <c r="D768" s="10"/>
      <c r="E768" s="11">
        <f t="shared" si="52"/>
        <v>157</v>
      </c>
      <c r="F768" s="14">
        <f t="shared" si="53"/>
        <v>146</v>
      </c>
    </row>
    <row r="769" spans="1:6" ht="12.75">
      <c r="A769" s="10" t="s">
        <v>1895</v>
      </c>
      <c r="B769" s="10" t="s">
        <v>1904</v>
      </c>
      <c r="C769" s="11">
        <v>79</v>
      </c>
      <c r="D769" s="10"/>
      <c r="E769" s="11">
        <f t="shared" si="52"/>
        <v>111</v>
      </c>
      <c r="F769" s="14">
        <f t="shared" si="53"/>
        <v>103</v>
      </c>
    </row>
    <row r="770" spans="1:6" ht="12.75">
      <c r="A770" s="10" t="s">
        <v>1905</v>
      </c>
      <c r="B770" s="10" t="s">
        <v>1906</v>
      </c>
      <c r="C770" s="11">
        <v>112</v>
      </c>
      <c r="D770" s="10"/>
      <c r="E770" s="11">
        <f t="shared" si="52"/>
        <v>157</v>
      </c>
      <c r="F770" s="14">
        <f t="shared" si="53"/>
        <v>146</v>
      </c>
    </row>
    <row r="771" spans="1:6" ht="12.75">
      <c r="A771" s="10" t="s">
        <v>1907</v>
      </c>
      <c r="B771" s="10" t="s">
        <v>40</v>
      </c>
      <c r="C771" s="11">
        <v>324</v>
      </c>
      <c r="D771" s="10"/>
      <c r="E771" s="11">
        <f t="shared" si="52"/>
        <v>454</v>
      </c>
      <c r="F771" s="14">
        <f t="shared" si="53"/>
        <v>422</v>
      </c>
    </row>
    <row r="772" spans="1:6" ht="12.75">
      <c r="A772" s="10" t="s">
        <v>1908</v>
      </c>
      <c r="B772" s="10" t="s">
        <v>1909</v>
      </c>
      <c r="C772" s="11">
        <v>324</v>
      </c>
      <c r="D772" s="10"/>
      <c r="E772" s="11">
        <f t="shared" si="52"/>
        <v>454</v>
      </c>
      <c r="F772" s="14">
        <f t="shared" si="53"/>
        <v>422</v>
      </c>
    </row>
    <row r="773" spans="1:6" ht="12.75">
      <c r="A773" s="10" t="s">
        <v>1910</v>
      </c>
      <c r="B773" s="10" t="s">
        <v>1911</v>
      </c>
      <c r="C773" s="11">
        <v>324</v>
      </c>
      <c r="D773" s="10"/>
      <c r="E773" s="11">
        <f t="shared" si="52"/>
        <v>454</v>
      </c>
      <c r="F773" s="14">
        <f t="shared" si="53"/>
        <v>422</v>
      </c>
    </row>
    <row r="774" spans="1:6" ht="12.75">
      <c r="A774" s="10" t="s">
        <v>1912</v>
      </c>
      <c r="B774" s="10" t="s">
        <v>1271</v>
      </c>
      <c r="C774" s="11">
        <v>324</v>
      </c>
      <c r="D774" s="10"/>
      <c r="E774" s="11">
        <f t="shared" si="52"/>
        <v>454</v>
      </c>
      <c r="F774" s="14">
        <f t="shared" si="53"/>
        <v>422</v>
      </c>
    </row>
    <row r="775" spans="1:8" ht="12.75">
      <c r="A775" s="10" t="s">
        <v>1913</v>
      </c>
      <c r="B775" s="10" t="s">
        <v>1696</v>
      </c>
      <c r="C775" s="11">
        <v>748</v>
      </c>
      <c r="D775" s="10"/>
      <c r="E775" s="11">
        <f t="shared" si="52"/>
        <v>1048</v>
      </c>
      <c r="F775" s="14">
        <f t="shared" si="53"/>
        <v>973</v>
      </c>
      <c r="H775" t="s">
        <v>1490</v>
      </c>
    </row>
    <row r="776" spans="1:6" ht="12.75">
      <c r="A776" s="10" t="s">
        <v>1491</v>
      </c>
      <c r="B776" s="10" t="s">
        <v>1492</v>
      </c>
      <c r="C776" s="11">
        <v>90</v>
      </c>
      <c r="D776" s="10"/>
      <c r="E776" s="11">
        <f t="shared" si="52"/>
        <v>126</v>
      </c>
      <c r="F776" s="14">
        <f t="shared" si="53"/>
        <v>117</v>
      </c>
    </row>
    <row r="777" spans="1:6" ht="12.75">
      <c r="A777" s="10" t="s">
        <v>1493</v>
      </c>
      <c r="B777" s="10" t="s">
        <v>1486</v>
      </c>
      <c r="C777" s="11">
        <v>200</v>
      </c>
      <c r="D777" s="10"/>
      <c r="E777" s="11">
        <f t="shared" si="52"/>
        <v>280</v>
      </c>
      <c r="F777" s="14">
        <f t="shared" si="53"/>
        <v>260</v>
      </c>
    </row>
    <row r="778" spans="1:6" ht="12.75">
      <c r="A778" s="10" t="s">
        <v>1494</v>
      </c>
      <c r="B778" s="10" t="s">
        <v>1495</v>
      </c>
      <c r="C778" s="11">
        <v>266</v>
      </c>
      <c r="D778" s="10"/>
      <c r="E778" s="11">
        <f t="shared" si="52"/>
        <v>373</v>
      </c>
      <c r="F778" s="14">
        <f t="shared" si="53"/>
        <v>346</v>
      </c>
    </row>
    <row r="779" spans="1:6" ht="12.75">
      <c r="A779" s="10" t="s">
        <v>1496</v>
      </c>
      <c r="B779" s="10" t="s">
        <v>1497</v>
      </c>
      <c r="C779" s="11">
        <v>108</v>
      </c>
      <c r="D779" s="10"/>
      <c r="E779" s="11">
        <f t="shared" si="52"/>
        <v>152</v>
      </c>
      <c r="F779" s="14">
        <f t="shared" si="53"/>
        <v>141</v>
      </c>
    </row>
    <row r="780" spans="1:6" ht="12.75">
      <c r="A780" s="10" t="s">
        <v>1498</v>
      </c>
      <c r="B780" s="10" t="s">
        <v>1499</v>
      </c>
      <c r="C780" s="11">
        <v>204</v>
      </c>
      <c r="D780" s="10"/>
      <c r="E780" s="11">
        <f t="shared" si="52"/>
        <v>286</v>
      </c>
      <c r="F780" s="14">
        <f t="shared" si="53"/>
        <v>266</v>
      </c>
    </row>
    <row r="781" spans="1:6" ht="12.75">
      <c r="A781" s="10" t="s">
        <v>1500</v>
      </c>
      <c r="B781" s="10" t="s">
        <v>1462</v>
      </c>
      <c r="C781" s="11">
        <v>266</v>
      </c>
      <c r="D781" s="10"/>
      <c r="E781" s="11">
        <f t="shared" si="52"/>
        <v>373</v>
      </c>
      <c r="F781" s="14">
        <f t="shared" si="53"/>
        <v>346</v>
      </c>
    </row>
    <row r="782" spans="1:6" ht="12.75">
      <c r="A782" s="10" t="s">
        <v>1501</v>
      </c>
      <c r="B782" s="10" t="s">
        <v>1070</v>
      </c>
      <c r="C782" s="11">
        <v>266</v>
      </c>
      <c r="D782" s="10"/>
      <c r="E782" s="11">
        <f t="shared" si="52"/>
        <v>373</v>
      </c>
      <c r="F782" s="14">
        <f t="shared" si="53"/>
        <v>346</v>
      </c>
    </row>
    <row r="783" spans="1:8" ht="12.75">
      <c r="A783" s="10" t="s">
        <v>1502</v>
      </c>
      <c r="B783" s="10" t="s">
        <v>1503</v>
      </c>
      <c r="C783" s="11">
        <v>127</v>
      </c>
      <c r="D783" s="10"/>
      <c r="E783" s="11">
        <f t="shared" si="52"/>
        <v>178</v>
      </c>
      <c r="F783" s="14">
        <f t="shared" si="53"/>
        <v>166</v>
      </c>
      <c r="H783" t="s">
        <v>1504</v>
      </c>
    </row>
    <row r="784" spans="1:6" ht="12.75">
      <c r="A784" s="10" t="s">
        <v>1505</v>
      </c>
      <c r="B784" s="10" t="s">
        <v>1506</v>
      </c>
      <c r="C784" s="11">
        <v>106</v>
      </c>
      <c r="D784" s="10"/>
      <c r="E784" s="11">
        <f t="shared" si="52"/>
        <v>149</v>
      </c>
      <c r="F784" s="14">
        <f t="shared" si="53"/>
        <v>138</v>
      </c>
    </row>
    <row r="785" spans="1:6" ht="12.75">
      <c r="A785" s="10"/>
      <c r="B785" s="10"/>
      <c r="C785" s="10"/>
      <c r="D785" s="10"/>
      <c r="E785" s="10"/>
      <c r="F785" s="14"/>
    </row>
    <row r="786" spans="1:6" ht="12.75">
      <c r="A786" s="27" t="s">
        <v>1507</v>
      </c>
      <c r="B786" s="10"/>
      <c r="C786" s="11"/>
      <c r="D786" s="10"/>
      <c r="E786" s="10"/>
      <c r="F786" s="14"/>
    </row>
    <row r="787" spans="1:6" ht="12.75">
      <c r="A787" s="10"/>
      <c r="B787" s="10"/>
      <c r="C787" s="11"/>
      <c r="D787" s="10"/>
      <c r="E787" s="10"/>
      <c r="F787" s="14"/>
    </row>
    <row r="788" spans="1:6" ht="12.75">
      <c r="A788" s="10" t="s">
        <v>1508</v>
      </c>
      <c r="B788" s="10" t="s">
        <v>1714</v>
      </c>
      <c r="C788" s="11">
        <v>57</v>
      </c>
      <c r="D788" s="10"/>
      <c r="E788" s="11">
        <f>ROUNDUP(C788*1.4,0)</f>
        <v>80</v>
      </c>
      <c r="F788" s="14">
        <f>ROUNDUP(C788*1.3,0)</f>
        <v>75</v>
      </c>
    </row>
    <row r="789" spans="1:6" ht="12.75">
      <c r="A789" s="10" t="s">
        <v>1715</v>
      </c>
      <c r="B789" s="10" t="s">
        <v>1716</v>
      </c>
      <c r="C789" s="11">
        <v>44</v>
      </c>
      <c r="D789" s="10"/>
      <c r="E789" s="11">
        <f>ROUNDUP(C789*1.4,0)</f>
        <v>62</v>
      </c>
      <c r="F789" s="14">
        <f>ROUNDUP(C789*1.3,0)</f>
        <v>58</v>
      </c>
    </row>
    <row r="790" spans="1:6" ht="12.75">
      <c r="A790" s="10" t="s">
        <v>1717</v>
      </c>
      <c r="B790" s="10" t="s">
        <v>1454</v>
      </c>
      <c r="C790" s="11">
        <v>53</v>
      </c>
      <c r="D790" s="10"/>
      <c r="E790" s="11">
        <f>ROUNDUP(C790*1.4,0)</f>
        <v>75</v>
      </c>
      <c r="F790" s="14">
        <f>ROUNDUP(C790*1.3,0)</f>
        <v>69</v>
      </c>
    </row>
    <row r="791" spans="1:6" ht="12.75">
      <c r="A791" s="10" t="s">
        <v>1718</v>
      </c>
      <c r="B791" s="10" t="s">
        <v>1900</v>
      </c>
      <c r="C791" s="11">
        <v>64</v>
      </c>
      <c r="D791" s="10"/>
      <c r="E791" s="11">
        <f>ROUNDUP(C791*1.4,0)</f>
        <v>90</v>
      </c>
      <c r="F791" s="14">
        <f>ROUNDUP(C791*1.3,0)</f>
        <v>84</v>
      </c>
    </row>
    <row r="792" spans="1:6" ht="12.75">
      <c r="A792" s="10" t="s">
        <v>1719</v>
      </c>
      <c r="B792" s="10" t="s">
        <v>1720</v>
      </c>
      <c r="C792" s="11">
        <v>47</v>
      </c>
      <c r="D792" s="10"/>
      <c r="E792" s="11">
        <f>ROUNDUP(C792*1.4,0)</f>
        <v>66</v>
      </c>
      <c r="F792" s="14">
        <f>ROUNDUP(C792*1.3,0)</f>
        <v>62</v>
      </c>
    </row>
    <row r="793" spans="1:6" ht="12.75">
      <c r="A793" s="10"/>
      <c r="B793" s="10"/>
      <c r="C793" s="11"/>
      <c r="D793" s="10"/>
      <c r="E793" s="10"/>
      <c r="F793" s="14"/>
    </row>
    <row r="794" spans="1:6" ht="12.75">
      <c r="A794" s="50" t="s">
        <v>1721</v>
      </c>
      <c r="B794" s="16"/>
      <c r="C794" s="51"/>
      <c r="D794" s="10"/>
      <c r="E794" s="10"/>
      <c r="F794" s="14"/>
    </row>
    <row r="795" spans="1:6" ht="12.75">
      <c r="A795" s="16"/>
      <c r="B795" s="16"/>
      <c r="C795" s="51"/>
      <c r="D795" s="10"/>
      <c r="E795" s="10"/>
      <c r="F795" s="14"/>
    </row>
    <row r="796" spans="1:10" ht="12.75">
      <c r="A796" s="10" t="s">
        <v>1517</v>
      </c>
      <c r="B796" s="10" t="s">
        <v>1518</v>
      </c>
      <c r="C796" s="11">
        <v>87</v>
      </c>
      <c r="D796" s="10" t="s">
        <v>1519</v>
      </c>
      <c r="E796" s="11">
        <f>ROUNDUP(C796*1.4,0)</f>
        <v>122</v>
      </c>
      <c r="F796" s="14">
        <f>ROUNDUP(C796*1.3,0)</f>
        <v>114</v>
      </c>
      <c r="H796" t="s">
        <v>1520</v>
      </c>
      <c r="J796" t="s">
        <v>1726</v>
      </c>
    </row>
    <row r="797" spans="1:8" ht="12.75">
      <c r="A797" s="10" t="s">
        <v>1522</v>
      </c>
      <c r="B797" s="10" t="s">
        <v>1523</v>
      </c>
      <c r="C797" s="11">
        <v>87</v>
      </c>
      <c r="D797" s="10" t="s">
        <v>1519</v>
      </c>
      <c r="E797" s="11">
        <f>ROUNDUP(C797*1.4,0)</f>
        <v>122</v>
      </c>
      <c r="F797" s="14">
        <f>ROUNDUP(C797*1.3,0)</f>
        <v>114</v>
      </c>
      <c r="H797" t="s">
        <v>1520</v>
      </c>
    </row>
    <row r="798" spans="1:6" ht="12.75">
      <c r="A798" s="10"/>
      <c r="B798" s="10"/>
      <c r="C798" s="11"/>
      <c r="D798" s="10"/>
      <c r="E798" s="10"/>
      <c r="F798" s="14"/>
    </row>
    <row r="799" spans="1:6" ht="12.75">
      <c r="A799" s="27" t="s">
        <v>1524</v>
      </c>
      <c r="B799" s="10"/>
      <c r="C799" s="10"/>
      <c r="D799" s="10"/>
      <c r="E799" s="10"/>
      <c r="F799" s="14"/>
    </row>
    <row r="800" spans="1:6" ht="12.75">
      <c r="A800" s="27"/>
      <c r="B800" s="10"/>
      <c r="C800" s="10"/>
      <c r="D800" s="10"/>
      <c r="E800" s="10"/>
      <c r="F800" s="14"/>
    </row>
    <row r="801" spans="1:6" ht="12.75">
      <c r="A801" s="10" t="s">
        <v>1736</v>
      </c>
      <c r="B801" s="10" t="s">
        <v>121</v>
      </c>
      <c r="C801" s="11">
        <v>324</v>
      </c>
      <c r="D801" s="10"/>
      <c r="E801" s="11">
        <f aca="true" t="shared" si="54" ref="E801:E826">ROUNDUP(C801*1.4,0)</f>
        <v>454</v>
      </c>
      <c r="F801" s="14">
        <f aca="true" t="shared" si="55" ref="F801:F826">ROUNDUP(C801*1.3,0)</f>
        <v>422</v>
      </c>
    </row>
    <row r="802" spans="1:6" ht="12.75">
      <c r="A802" s="10" t="s">
        <v>1737</v>
      </c>
      <c r="B802" s="10" t="s">
        <v>1260</v>
      </c>
      <c r="C802" s="11">
        <v>324</v>
      </c>
      <c r="D802" s="10"/>
      <c r="E802" s="11">
        <f t="shared" si="54"/>
        <v>454</v>
      </c>
      <c r="F802" s="14">
        <f t="shared" si="55"/>
        <v>422</v>
      </c>
    </row>
    <row r="803" spans="1:8" ht="12.75">
      <c r="A803" s="10" t="s">
        <v>1738</v>
      </c>
      <c r="B803" s="10" t="s">
        <v>1739</v>
      </c>
      <c r="C803" s="11">
        <v>202</v>
      </c>
      <c r="D803" s="10"/>
      <c r="E803" s="11">
        <f t="shared" si="54"/>
        <v>283</v>
      </c>
      <c r="F803" s="14">
        <f t="shared" si="55"/>
        <v>263</v>
      </c>
      <c r="H803" t="s">
        <v>1740</v>
      </c>
    </row>
    <row r="804" spans="1:6" ht="12.75">
      <c r="A804" s="10" t="s">
        <v>1741</v>
      </c>
      <c r="B804" s="10" t="s">
        <v>1252</v>
      </c>
      <c r="C804" s="11">
        <v>607</v>
      </c>
      <c r="D804" s="10"/>
      <c r="E804" s="11">
        <f t="shared" si="54"/>
        <v>850</v>
      </c>
      <c r="F804" s="14">
        <f t="shared" si="55"/>
        <v>790</v>
      </c>
    </row>
    <row r="805" spans="1:6" ht="12.75">
      <c r="A805" s="10" t="s">
        <v>1742</v>
      </c>
      <c r="B805" s="10" t="s">
        <v>1743</v>
      </c>
      <c r="C805" s="11">
        <v>405</v>
      </c>
      <c r="D805" s="10"/>
      <c r="E805" s="11">
        <f t="shared" si="54"/>
        <v>567</v>
      </c>
      <c r="F805" s="14">
        <f t="shared" si="55"/>
        <v>527</v>
      </c>
    </row>
    <row r="806" spans="1:8" ht="12.75">
      <c r="A806" s="10" t="s">
        <v>1744</v>
      </c>
      <c r="B806" s="10" t="s">
        <v>1745</v>
      </c>
      <c r="C806" s="11">
        <v>202</v>
      </c>
      <c r="D806" s="10"/>
      <c r="E806" s="11">
        <f t="shared" si="54"/>
        <v>283</v>
      </c>
      <c r="F806" s="14">
        <f t="shared" si="55"/>
        <v>263</v>
      </c>
      <c r="H806" t="s">
        <v>1746</v>
      </c>
    </row>
    <row r="807" spans="1:8" ht="14.25" customHeight="1">
      <c r="A807" s="10" t="s">
        <v>1957</v>
      </c>
      <c r="B807" s="10" t="s">
        <v>1749</v>
      </c>
      <c r="C807" s="11">
        <v>202</v>
      </c>
      <c r="D807" s="10"/>
      <c r="E807" s="11">
        <f t="shared" si="54"/>
        <v>283</v>
      </c>
      <c r="F807" s="14">
        <f t="shared" si="55"/>
        <v>263</v>
      </c>
      <c r="H807" t="s">
        <v>1750</v>
      </c>
    </row>
    <row r="808" spans="1:6" ht="14.25" customHeight="1">
      <c r="A808" s="10" t="s">
        <v>1751</v>
      </c>
      <c r="B808" s="10" t="s">
        <v>1272</v>
      </c>
      <c r="C808" s="11">
        <v>1215</v>
      </c>
      <c r="D808" s="10"/>
      <c r="E808" s="11">
        <f t="shared" si="54"/>
        <v>1701</v>
      </c>
      <c r="F808" s="14">
        <f t="shared" si="55"/>
        <v>1580</v>
      </c>
    </row>
    <row r="809" spans="1:6" ht="14.25" customHeight="1">
      <c r="A809" s="10" t="s">
        <v>1381</v>
      </c>
      <c r="B809" s="10" t="s">
        <v>1752</v>
      </c>
      <c r="C809" s="11">
        <v>405</v>
      </c>
      <c r="D809" s="10"/>
      <c r="E809" s="11">
        <f t="shared" si="54"/>
        <v>567</v>
      </c>
      <c r="F809" s="14">
        <f t="shared" si="55"/>
        <v>527</v>
      </c>
    </row>
    <row r="810" spans="1:6" ht="14.25" customHeight="1">
      <c r="A810" s="10" t="s">
        <v>1381</v>
      </c>
      <c r="B810" s="10" t="s">
        <v>1271</v>
      </c>
      <c r="C810" s="11">
        <v>557</v>
      </c>
      <c r="D810" s="10"/>
      <c r="E810" s="11">
        <f t="shared" si="54"/>
        <v>780</v>
      </c>
      <c r="F810" s="14">
        <f t="shared" si="55"/>
        <v>725</v>
      </c>
    </row>
    <row r="811" spans="1:8" ht="14.25" customHeight="1">
      <c r="A811" s="10" t="s">
        <v>1753</v>
      </c>
      <c r="B811" s="10" t="s">
        <v>1100</v>
      </c>
      <c r="C811" s="11">
        <v>999</v>
      </c>
      <c r="D811" s="10"/>
      <c r="E811" s="11">
        <f t="shared" si="54"/>
        <v>1399</v>
      </c>
      <c r="F811" s="14">
        <f t="shared" si="55"/>
        <v>1299</v>
      </c>
      <c r="H811" t="s">
        <v>1754</v>
      </c>
    </row>
    <row r="812" spans="1:8" ht="14.25" customHeight="1">
      <c r="A812" s="10" t="s">
        <v>1555</v>
      </c>
      <c r="B812" s="10" t="s">
        <v>1336</v>
      </c>
      <c r="C812" s="11">
        <v>169</v>
      </c>
      <c r="D812" s="10"/>
      <c r="E812" s="11">
        <f t="shared" si="54"/>
        <v>237</v>
      </c>
      <c r="F812" s="14">
        <f t="shared" si="55"/>
        <v>220</v>
      </c>
      <c r="H812" t="s">
        <v>1556</v>
      </c>
    </row>
    <row r="813" spans="1:8" ht="14.25" customHeight="1">
      <c r="A813" s="10" t="s">
        <v>1557</v>
      </c>
      <c r="B813" s="10" t="s">
        <v>1561</v>
      </c>
      <c r="C813" s="11">
        <v>124</v>
      </c>
      <c r="D813" s="10"/>
      <c r="E813" s="11">
        <f t="shared" si="54"/>
        <v>174</v>
      </c>
      <c r="F813" s="14">
        <f t="shared" si="55"/>
        <v>162</v>
      </c>
      <c r="H813" t="s">
        <v>1562</v>
      </c>
    </row>
    <row r="814" spans="1:6" ht="14.25" customHeight="1">
      <c r="A814" s="10" t="s">
        <v>1563</v>
      </c>
      <c r="B814" s="10" t="s">
        <v>1564</v>
      </c>
      <c r="C814" s="11">
        <v>156</v>
      </c>
      <c r="D814" s="10"/>
      <c r="E814" s="11">
        <f t="shared" si="54"/>
        <v>219</v>
      </c>
      <c r="F814" s="14">
        <f t="shared" si="55"/>
        <v>203</v>
      </c>
    </row>
    <row r="815" spans="1:6" ht="14.25" customHeight="1">
      <c r="A815" s="10" t="s">
        <v>1565</v>
      </c>
      <c r="B815" s="10" t="s">
        <v>1098</v>
      </c>
      <c r="C815" s="11">
        <v>712</v>
      </c>
      <c r="D815" s="10"/>
      <c r="E815" s="11">
        <f t="shared" si="54"/>
        <v>997</v>
      </c>
      <c r="F815" s="14">
        <f t="shared" si="55"/>
        <v>926</v>
      </c>
    </row>
    <row r="816" spans="1:6" ht="14.25" customHeight="1">
      <c r="A816" s="10" t="s">
        <v>1386</v>
      </c>
      <c r="B816" s="10" t="s">
        <v>1760</v>
      </c>
      <c r="C816" s="11">
        <v>810</v>
      </c>
      <c r="D816" s="10"/>
      <c r="E816" s="11">
        <f t="shared" si="54"/>
        <v>1134</v>
      </c>
      <c r="F816" s="14">
        <f t="shared" si="55"/>
        <v>1053</v>
      </c>
    </row>
    <row r="817" spans="1:6" ht="14.25" customHeight="1">
      <c r="A817" s="10" t="s">
        <v>1761</v>
      </c>
      <c r="B817" s="10" t="s">
        <v>1192</v>
      </c>
      <c r="C817" s="11">
        <v>324</v>
      </c>
      <c r="D817" s="10"/>
      <c r="E817" s="11">
        <f t="shared" si="54"/>
        <v>454</v>
      </c>
      <c r="F817" s="14">
        <f t="shared" si="55"/>
        <v>422</v>
      </c>
    </row>
    <row r="818" spans="1:6" ht="14.25" customHeight="1">
      <c r="A818" s="10" t="s">
        <v>1762</v>
      </c>
      <c r="B818" s="10" t="s">
        <v>1486</v>
      </c>
      <c r="C818" s="11">
        <v>702</v>
      </c>
      <c r="D818" s="10"/>
      <c r="E818" s="11">
        <f t="shared" si="54"/>
        <v>983</v>
      </c>
      <c r="F818" s="14">
        <f t="shared" si="55"/>
        <v>913</v>
      </c>
    </row>
    <row r="819" spans="1:8" ht="14.25" customHeight="1">
      <c r="A819" s="10" t="s">
        <v>1763</v>
      </c>
      <c r="B819" s="10" t="s">
        <v>1978</v>
      </c>
      <c r="C819" s="11">
        <v>89</v>
      </c>
      <c r="D819" s="10"/>
      <c r="E819" s="11">
        <f t="shared" si="54"/>
        <v>125</v>
      </c>
      <c r="F819" s="14">
        <f t="shared" si="55"/>
        <v>116</v>
      </c>
      <c r="H819" t="s">
        <v>1979</v>
      </c>
    </row>
    <row r="820" spans="1:8" ht="14.25" customHeight="1">
      <c r="A820" s="10" t="s">
        <v>1980</v>
      </c>
      <c r="B820" s="10" t="s">
        <v>1981</v>
      </c>
      <c r="C820" s="11">
        <v>89</v>
      </c>
      <c r="D820" s="10"/>
      <c r="E820" s="11">
        <f t="shared" si="54"/>
        <v>125</v>
      </c>
      <c r="F820" s="14">
        <f t="shared" si="55"/>
        <v>116</v>
      </c>
      <c r="H820" t="s">
        <v>1979</v>
      </c>
    </row>
    <row r="821" spans="1:8" ht="14.25" customHeight="1">
      <c r="A821" s="10" t="s">
        <v>1982</v>
      </c>
      <c r="B821" s="10" t="s">
        <v>1983</v>
      </c>
      <c r="C821" s="11">
        <v>156</v>
      </c>
      <c r="D821" s="10"/>
      <c r="E821" s="11">
        <f t="shared" si="54"/>
        <v>219</v>
      </c>
      <c r="F821" s="14">
        <f t="shared" si="55"/>
        <v>203</v>
      </c>
      <c r="H821" t="s">
        <v>1984</v>
      </c>
    </row>
    <row r="822" spans="1:6" ht="14.25" customHeight="1">
      <c r="A822" s="10" t="s">
        <v>1985</v>
      </c>
      <c r="B822" s="10" t="s">
        <v>1464</v>
      </c>
      <c r="C822" s="11">
        <v>527</v>
      </c>
      <c r="D822" s="10"/>
      <c r="E822" s="11">
        <f t="shared" si="54"/>
        <v>738</v>
      </c>
      <c r="F822" s="14">
        <f t="shared" si="55"/>
        <v>686</v>
      </c>
    </row>
    <row r="823" spans="1:8" ht="14.25" customHeight="1">
      <c r="A823" s="10" t="s">
        <v>1986</v>
      </c>
      <c r="B823" s="10" t="s">
        <v>1776</v>
      </c>
      <c r="C823" s="11">
        <v>199</v>
      </c>
      <c r="D823" s="10"/>
      <c r="E823" s="11">
        <f t="shared" si="54"/>
        <v>279</v>
      </c>
      <c r="F823" s="14">
        <f t="shared" si="55"/>
        <v>259</v>
      </c>
      <c r="H823" t="s">
        <v>1777</v>
      </c>
    </row>
    <row r="824" spans="1:8" ht="14.25" customHeight="1">
      <c r="A824" s="10" t="s">
        <v>1778</v>
      </c>
      <c r="B824" s="10" t="s">
        <v>1779</v>
      </c>
      <c r="C824" s="11">
        <v>242</v>
      </c>
      <c r="D824" s="10"/>
      <c r="E824" s="11">
        <f t="shared" si="54"/>
        <v>339</v>
      </c>
      <c r="F824" s="14">
        <f t="shared" si="55"/>
        <v>315</v>
      </c>
      <c r="H824" t="s">
        <v>1780</v>
      </c>
    </row>
    <row r="825" spans="1:8" ht="14.25" customHeight="1">
      <c r="A825" s="10" t="s">
        <v>1995</v>
      </c>
      <c r="B825" s="10" t="s">
        <v>1996</v>
      </c>
      <c r="C825" s="11">
        <v>212</v>
      </c>
      <c r="D825" s="10"/>
      <c r="E825" s="11">
        <f t="shared" si="54"/>
        <v>297</v>
      </c>
      <c r="F825" s="14">
        <f t="shared" si="55"/>
        <v>276</v>
      </c>
      <c r="H825" t="s">
        <v>1997</v>
      </c>
    </row>
    <row r="826" spans="1:6" ht="14.25" customHeight="1">
      <c r="A826" s="10" t="s">
        <v>1998</v>
      </c>
      <c r="B826" s="10" t="s">
        <v>1999</v>
      </c>
      <c r="C826" s="11">
        <v>378</v>
      </c>
      <c r="D826" s="10"/>
      <c r="E826" s="11">
        <f t="shared" si="54"/>
        <v>530</v>
      </c>
      <c r="F826" s="14">
        <f t="shared" si="55"/>
        <v>492</v>
      </c>
    </row>
    <row r="827" spans="1:6" ht="12.75">
      <c r="A827" s="10"/>
      <c r="B827" s="10"/>
      <c r="C827" s="10"/>
      <c r="D827" s="10"/>
      <c r="E827" s="10"/>
      <c r="F827" s="14"/>
    </row>
    <row r="828" spans="1:6" ht="12.75">
      <c r="A828" s="10"/>
      <c r="B828" s="10"/>
      <c r="C828" s="10"/>
      <c r="D828" s="10"/>
      <c r="E828" s="10"/>
      <c r="F828" s="14"/>
    </row>
    <row r="829" spans="1:6" ht="12.75">
      <c r="A829" s="10"/>
      <c r="B829" s="27" t="s">
        <v>1417</v>
      </c>
      <c r="C829" s="11"/>
      <c r="D829" s="10"/>
      <c r="E829" s="11"/>
      <c r="F829" s="14"/>
    </row>
    <row r="830" spans="1:6" ht="12.75">
      <c r="A830" s="10"/>
      <c r="B830" s="10"/>
      <c r="C830" s="11"/>
      <c r="D830" s="10"/>
      <c r="E830" s="11"/>
      <c r="F830" s="14"/>
    </row>
    <row r="831" spans="1:6" ht="12.75">
      <c r="A831" s="10" t="s">
        <v>2000</v>
      </c>
      <c r="B831" s="10" t="s">
        <v>2001</v>
      </c>
      <c r="C831" s="11">
        <v>144</v>
      </c>
      <c r="D831" s="10"/>
      <c r="E831" s="11">
        <f>ROUNDUP(C831*1.4,0)</f>
        <v>202</v>
      </c>
      <c r="F831" s="14">
        <f>ROUNDUP(C831*1.3,0)</f>
        <v>188</v>
      </c>
    </row>
    <row r="832" spans="1:8" ht="12.75">
      <c r="A832" s="10" t="s">
        <v>2002</v>
      </c>
      <c r="B832" s="10" t="s">
        <v>2003</v>
      </c>
      <c r="C832" s="11">
        <v>185</v>
      </c>
      <c r="D832" s="10"/>
      <c r="E832" s="11">
        <f>ROUNDUP(C832*1.4,0)</f>
        <v>259</v>
      </c>
      <c r="F832" s="14">
        <f>ROUNDUP(C832*1.3,0)</f>
        <v>241</v>
      </c>
      <c r="H832" t="s">
        <v>2004</v>
      </c>
    </row>
    <row r="833" spans="1:6" ht="12.75">
      <c r="A833" s="10"/>
      <c r="B833" s="10"/>
      <c r="C833" s="10"/>
      <c r="D833" s="10"/>
      <c r="E833" s="10"/>
      <c r="F833" s="14"/>
    </row>
    <row r="834" spans="1:6" ht="12.75">
      <c r="A834" s="16"/>
      <c r="B834" s="50" t="s">
        <v>1323</v>
      </c>
      <c r="C834" s="51"/>
      <c r="D834" s="10"/>
      <c r="E834" s="10"/>
      <c r="F834" s="14"/>
    </row>
    <row r="835" spans="1:6" ht="12.75">
      <c r="A835" s="16"/>
      <c r="B835" s="16"/>
      <c r="C835" s="51"/>
      <c r="D835" s="10"/>
      <c r="E835" s="10"/>
      <c r="F835" s="14"/>
    </row>
    <row r="836" spans="1:8" ht="12.75">
      <c r="A836" s="10" t="s">
        <v>1761</v>
      </c>
      <c r="B836" s="10" t="s">
        <v>2006</v>
      </c>
      <c r="C836" s="11">
        <v>370</v>
      </c>
      <c r="D836" s="10"/>
      <c r="E836" s="11">
        <f aca="true" t="shared" si="56" ref="E836:E841">ROUNDUP(C836*1.4,0)</f>
        <v>518</v>
      </c>
      <c r="F836" s="14">
        <f aca="true" t="shared" si="57" ref="F836:F841">ROUNDUP(C836*1.3,0)</f>
        <v>481</v>
      </c>
      <c r="H836" t="s">
        <v>2007</v>
      </c>
    </row>
    <row r="837" spans="1:8" ht="12.75">
      <c r="A837" s="10" t="s">
        <v>2008</v>
      </c>
      <c r="B837" s="10" t="s">
        <v>2009</v>
      </c>
      <c r="C837" s="11">
        <v>415</v>
      </c>
      <c r="D837" s="10"/>
      <c r="E837" s="11">
        <f t="shared" si="56"/>
        <v>581</v>
      </c>
      <c r="F837" s="14">
        <f t="shared" si="57"/>
        <v>540</v>
      </c>
      <c r="H837" t="s">
        <v>2010</v>
      </c>
    </row>
    <row r="838" spans="1:8" ht="12.75">
      <c r="A838" s="10" t="s">
        <v>2011</v>
      </c>
      <c r="B838" s="10" t="s">
        <v>2012</v>
      </c>
      <c r="C838" s="11">
        <v>270</v>
      </c>
      <c r="D838" s="10"/>
      <c r="E838" s="11">
        <f t="shared" si="56"/>
        <v>378</v>
      </c>
      <c r="F838" s="14">
        <f t="shared" si="57"/>
        <v>351</v>
      </c>
      <c r="H838" t="s">
        <v>1798</v>
      </c>
    </row>
    <row r="839" spans="1:8" ht="12.75">
      <c r="A839" s="10" t="s">
        <v>1799</v>
      </c>
      <c r="B839" s="10" t="s">
        <v>1597</v>
      </c>
      <c r="C839" s="11">
        <v>236</v>
      </c>
      <c r="D839" s="10"/>
      <c r="E839" s="11">
        <f t="shared" si="56"/>
        <v>331</v>
      </c>
      <c r="F839" s="14">
        <f t="shared" si="57"/>
        <v>307</v>
      </c>
      <c r="H839" t="s">
        <v>1598</v>
      </c>
    </row>
    <row r="840" spans="1:6" ht="12.75">
      <c r="A840" s="10" t="s">
        <v>1599</v>
      </c>
      <c r="B840" s="10" t="s">
        <v>1600</v>
      </c>
      <c r="C840" s="11">
        <v>158</v>
      </c>
      <c r="D840" s="10"/>
      <c r="E840" s="11">
        <f t="shared" si="56"/>
        <v>222</v>
      </c>
      <c r="F840" s="14">
        <f t="shared" si="57"/>
        <v>206</v>
      </c>
    </row>
    <row r="841" spans="1:8" ht="12.75">
      <c r="A841" s="10" t="s">
        <v>1601</v>
      </c>
      <c r="B841" s="10" t="s">
        <v>1602</v>
      </c>
      <c r="C841" s="11">
        <v>252</v>
      </c>
      <c r="D841" s="10"/>
      <c r="E841" s="11">
        <f t="shared" si="56"/>
        <v>353</v>
      </c>
      <c r="F841" s="14">
        <f t="shared" si="57"/>
        <v>328</v>
      </c>
      <c r="H841" t="s">
        <v>1603</v>
      </c>
    </row>
    <row r="842" spans="1:6" ht="12.75">
      <c r="A842" s="10"/>
      <c r="B842" s="10"/>
      <c r="C842" s="11"/>
      <c r="D842" s="10"/>
      <c r="E842" s="11"/>
      <c r="F842" s="14"/>
    </row>
    <row r="843" spans="1:6" ht="12.75">
      <c r="A843" s="10"/>
      <c r="B843" s="10"/>
      <c r="C843" s="10"/>
      <c r="D843" s="10"/>
      <c r="E843" s="10"/>
      <c r="F843" s="14"/>
    </row>
    <row r="844" spans="1:6" ht="12.75">
      <c r="A844" s="10"/>
      <c r="B844" s="27" t="s">
        <v>1604</v>
      </c>
      <c r="C844" s="11"/>
      <c r="D844" s="10"/>
      <c r="E844" s="11"/>
      <c r="F844" s="14"/>
    </row>
    <row r="845" spans="1:6" ht="12.75">
      <c r="A845" s="10"/>
      <c r="B845" s="10"/>
      <c r="C845" s="11"/>
      <c r="D845" s="10"/>
      <c r="E845" s="11"/>
      <c r="F845" s="14"/>
    </row>
    <row r="846" spans="1:6" ht="12.75">
      <c r="A846" s="10"/>
      <c r="B846" s="27" t="s">
        <v>1417</v>
      </c>
      <c r="C846" s="11"/>
      <c r="D846" s="10"/>
      <c r="E846" s="11"/>
      <c r="F846" s="14"/>
    </row>
    <row r="847" spans="1:6" ht="12.75">
      <c r="A847" s="10"/>
      <c r="B847" s="10"/>
      <c r="C847" s="11"/>
      <c r="D847" s="10"/>
      <c r="E847" s="11"/>
      <c r="F847" s="14"/>
    </row>
    <row r="848" spans="1:6" ht="12.75">
      <c r="A848" s="10" t="s">
        <v>1605</v>
      </c>
      <c r="B848" s="10" t="s">
        <v>1606</v>
      </c>
      <c r="C848" s="11">
        <v>198</v>
      </c>
      <c r="D848" s="10"/>
      <c r="E848" s="11">
        <f aca="true" t="shared" si="58" ref="E848:E857">ROUNDUP(C848*1.4,0)</f>
        <v>278</v>
      </c>
      <c r="F848" s="14">
        <f aca="true" t="shared" si="59" ref="F848:F857">ROUNDUP(C848*1.3,0)</f>
        <v>258</v>
      </c>
    </row>
    <row r="849" spans="1:6" ht="12.75">
      <c r="A849" s="10" t="s">
        <v>1607</v>
      </c>
      <c r="B849" s="10" t="s">
        <v>1608</v>
      </c>
      <c r="C849" s="11">
        <v>80</v>
      </c>
      <c r="D849" s="10"/>
      <c r="E849" s="11">
        <f t="shared" si="58"/>
        <v>112</v>
      </c>
      <c r="F849" s="14">
        <f t="shared" si="59"/>
        <v>104</v>
      </c>
    </row>
    <row r="850" spans="1:6" ht="12.75">
      <c r="A850" s="10" t="s">
        <v>1609</v>
      </c>
      <c r="B850" s="10" t="s">
        <v>1610</v>
      </c>
      <c r="C850" s="11">
        <v>172</v>
      </c>
      <c r="D850" s="10"/>
      <c r="E850" s="11">
        <f t="shared" si="58"/>
        <v>241</v>
      </c>
      <c r="F850" s="14">
        <f t="shared" si="59"/>
        <v>224</v>
      </c>
    </row>
    <row r="851" spans="1:6" ht="12.75">
      <c r="A851" s="10" t="s">
        <v>1611</v>
      </c>
      <c r="B851" s="10" t="s">
        <v>1612</v>
      </c>
      <c r="C851" s="11">
        <v>185</v>
      </c>
      <c r="D851" s="10"/>
      <c r="E851" s="11">
        <f t="shared" si="58"/>
        <v>259</v>
      </c>
      <c r="F851" s="14">
        <f t="shared" si="59"/>
        <v>241</v>
      </c>
    </row>
    <row r="852" spans="1:6" ht="12.75">
      <c r="A852" s="10" t="s">
        <v>1613</v>
      </c>
      <c r="B852" s="10" t="s">
        <v>1614</v>
      </c>
      <c r="C852" s="11">
        <v>198</v>
      </c>
      <c r="D852" s="10"/>
      <c r="E852" s="11">
        <f t="shared" si="58"/>
        <v>278</v>
      </c>
      <c r="F852" s="14">
        <f t="shared" si="59"/>
        <v>258</v>
      </c>
    </row>
    <row r="853" spans="1:6" ht="12.75">
      <c r="A853" s="10" t="s">
        <v>1817</v>
      </c>
      <c r="B853" s="10" t="s">
        <v>1818</v>
      </c>
      <c r="C853" s="11">
        <v>145</v>
      </c>
      <c r="D853" s="10"/>
      <c r="E853" s="11">
        <f t="shared" si="58"/>
        <v>203</v>
      </c>
      <c r="F853" s="14">
        <f t="shared" si="59"/>
        <v>189</v>
      </c>
    </row>
    <row r="854" spans="1:6" ht="12.75">
      <c r="A854" s="10" t="s">
        <v>1819</v>
      </c>
      <c r="B854" s="10" t="s">
        <v>1820</v>
      </c>
      <c r="C854" s="11">
        <v>238</v>
      </c>
      <c r="D854" s="10"/>
      <c r="E854" s="11">
        <f t="shared" si="58"/>
        <v>334</v>
      </c>
      <c r="F854" s="14">
        <f t="shared" si="59"/>
        <v>310</v>
      </c>
    </row>
    <row r="855" spans="1:6" ht="12.75">
      <c r="A855" s="10" t="s">
        <v>1821</v>
      </c>
      <c r="B855" s="10" t="s">
        <v>1822</v>
      </c>
      <c r="C855" s="11">
        <v>225</v>
      </c>
      <c r="D855" s="10"/>
      <c r="E855" s="11">
        <f t="shared" si="58"/>
        <v>315</v>
      </c>
      <c r="F855" s="14">
        <f t="shared" si="59"/>
        <v>293</v>
      </c>
    </row>
    <row r="856" spans="1:6" ht="12.75">
      <c r="A856" s="10" t="s">
        <v>1823</v>
      </c>
      <c r="B856" s="10" t="s">
        <v>1617</v>
      </c>
      <c r="C856" s="11">
        <v>158</v>
      </c>
      <c r="D856" s="10"/>
      <c r="E856" s="11">
        <f t="shared" si="58"/>
        <v>222</v>
      </c>
      <c r="F856" s="14">
        <f t="shared" si="59"/>
        <v>206</v>
      </c>
    </row>
    <row r="857" spans="1:6" ht="12.75">
      <c r="A857" s="10" t="s">
        <v>1618</v>
      </c>
      <c r="B857" s="10" t="s">
        <v>1619</v>
      </c>
      <c r="C857" s="11">
        <v>198</v>
      </c>
      <c r="D857" s="10"/>
      <c r="E857" s="11">
        <f t="shared" si="58"/>
        <v>278</v>
      </c>
      <c r="F857" s="14">
        <f t="shared" si="59"/>
        <v>258</v>
      </c>
    </row>
    <row r="858" spans="1:6" ht="12.75">
      <c r="A858" s="10"/>
      <c r="B858" s="10"/>
      <c r="C858" s="11"/>
      <c r="D858" s="10"/>
      <c r="E858" s="11"/>
      <c r="F858" s="14"/>
    </row>
    <row r="859" spans="1:6" ht="12.75">
      <c r="A859" s="10"/>
      <c r="B859" s="27" t="s">
        <v>1620</v>
      </c>
      <c r="C859" s="11"/>
      <c r="D859" s="10"/>
      <c r="E859" s="11"/>
      <c r="F859" s="14"/>
    </row>
    <row r="860" spans="1:6" ht="12.75">
      <c r="A860" s="10"/>
      <c r="B860" s="10"/>
      <c r="C860" s="11"/>
      <c r="D860" s="10"/>
      <c r="E860" s="11"/>
      <c r="F860" s="14"/>
    </row>
    <row r="861" spans="1:6" ht="12.75">
      <c r="A861" s="10"/>
      <c r="B861" s="27" t="s">
        <v>1323</v>
      </c>
      <c r="C861" s="11"/>
      <c r="D861" s="10"/>
      <c r="E861" s="11"/>
      <c r="F861" s="14"/>
    </row>
    <row r="862" spans="1:6" ht="12.75">
      <c r="A862" s="10"/>
      <c r="B862" s="10"/>
      <c r="C862" s="11"/>
      <c r="D862" s="10"/>
      <c r="E862" s="11"/>
      <c r="F862" s="14"/>
    </row>
    <row r="863" spans="1:6" ht="12.75">
      <c r="A863" s="10" t="s">
        <v>1621</v>
      </c>
      <c r="B863" s="10" t="s">
        <v>1826</v>
      </c>
      <c r="C863" s="11">
        <v>198</v>
      </c>
      <c r="D863" s="10"/>
      <c r="E863" s="11">
        <f aca="true" t="shared" si="60" ref="E863:E869">ROUNDUP(C863*1.4,0)</f>
        <v>278</v>
      </c>
      <c r="F863" s="14">
        <f aca="true" t="shared" si="61" ref="F863:F869">ROUNDUP(C863*1.3,0)</f>
        <v>258</v>
      </c>
    </row>
    <row r="864" spans="1:6" ht="12.75">
      <c r="A864" s="10" t="s">
        <v>1827</v>
      </c>
      <c r="B864" s="10" t="s">
        <v>1623</v>
      </c>
      <c r="C864" s="11">
        <v>132</v>
      </c>
      <c r="D864" s="10"/>
      <c r="E864" s="11">
        <f t="shared" si="60"/>
        <v>185</v>
      </c>
      <c r="F864" s="14">
        <f t="shared" si="61"/>
        <v>172</v>
      </c>
    </row>
    <row r="865" spans="1:6" ht="12.75">
      <c r="A865" s="10" t="s">
        <v>1624</v>
      </c>
      <c r="B865" s="10" t="s">
        <v>1625</v>
      </c>
      <c r="C865" s="11">
        <v>198</v>
      </c>
      <c r="D865" s="10"/>
      <c r="E865" s="11">
        <f t="shared" si="60"/>
        <v>278</v>
      </c>
      <c r="F865" s="14">
        <f t="shared" si="61"/>
        <v>258</v>
      </c>
    </row>
    <row r="866" spans="1:6" ht="12.75">
      <c r="A866" s="10" t="s">
        <v>1626</v>
      </c>
      <c r="B866" s="10" t="s">
        <v>1413</v>
      </c>
      <c r="C866" s="11">
        <v>423</v>
      </c>
      <c r="D866" s="10"/>
      <c r="E866" s="11">
        <f t="shared" si="60"/>
        <v>593</v>
      </c>
      <c r="F866" s="14">
        <f t="shared" si="61"/>
        <v>550</v>
      </c>
    </row>
    <row r="867" spans="1:6" ht="12.75">
      <c r="A867" s="10" t="s">
        <v>1414</v>
      </c>
      <c r="B867" s="10" t="s">
        <v>1835</v>
      </c>
      <c r="C867" s="11">
        <v>304</v>
      </c>
      <c r="D867" s="10"/>
      <c r="E867" s="11">
        <f t="shared" si="60"/>
        <v>426</v>
      </c>
      <c r="F867" s="14">
        <f t="shared" si="61"/>
        <v>396</v>
      </c>
    </row>
    <row r="868" spans="1:6" ht="12.75">
      <c r="A868" s="10" t="s">
        <v>1836</v>
      </c>
      <c r="B868" s="10" t="s">
        <v>1837</v>
      </c>
      <c r="C868" s="11">
        <v>225</v>
      </c>
      <c r="D868" s="10"/>
      <c r="E868" s="11">
        <f t="shared" si="60"/>
        <v>315</v>
      </c>
      <c r="F868" s="14">
        <f t="shared" si="61"/>
        <v>293</v>
      </c>
    </row>
    <row r="869" spans="1:6" ht="12.75">
      <c r="A869" s="10" t="s">
        <v>1838</v>
      </c>
      <c r="B869" s="10" t="s">
        <v>1839</v>
      </c>
      <c r="C869" s="11">
        <v>270</v>
      </c>
      <c r="D869" s="10"/>
      <c r="E869" s="11">
        <f t="shared" si="60"/>
        <v>378</v>
      </c>
      <c r="F869" s="14">
        <f t="shared" si="61"/>
        <v>351</v>
      </c>
    </row>
    <row r="870" spans="1:6" ht="12.75">
      <c r="A870" s="10"/>
      <c r="B870" s="10"/>
      <c r="C870" s="11"/>
      <c r="D870" s="10"/>
      <c r="E870" s="11"/>
      <c r="F870" s="14"/>
    </row>
    <row r="871" spans="1:6" ht="12.75">
      <c r="A871" s="10"/>
      <c r="B871" s="10"/>
      <c r="C871" s="11"/>
      <c r="D871" s="10"/>
      <c r="E871" s="11"/>
      <c r="F871" s="14"/>
    </row>
    <row r="872" spans="1:7" ht="12.75">
      <c r="A872" s="10"/>
      <c r="B872" s="27" t="s">
        <v>1840</v>
      </c>
      <c r="C872" s="11"/>
      <c r="D872" s="10"/>
      <c r="E872" s="11"/>
      <c r="F872" s="14"/>
      <c r="G872" s="16"/>
    </row>
    <row r="873" spans="1:7" ht="12.75">
      <c r="A873" s="10"/>
      <c r="B873" s="10"/>
      <c r="C873" s="11"/>
      <c r="D873" s="10"/>
      <c r="E873" s="11"/>
      <c r="F873" s="14"/>
      <c r="G873" s="16"/>
    </row>
    <row r="874" spans="1:7" ht="12.75">
      <c r="A874" s="10" t="s">
        <v>1841</v>
      </c>
      <c r="B874" s="10" t="s">
        <v>1842</v>
      </c>
      <c r="C874" s="14">
        <v>352</v>
      </c>
      <c r="D874" s="10" t="s">
        <v>511</v>
      </c>
      <c r="E874" s="11">
        <f>ROUNDUP(C874*1.4,0)</f>
        <v>493</v>
      </c>
      <c r="F874" s="14">
        <f>ROUNDUP(C874*1.3,0)</f>
        <v>458</v>
      </c>
      <c r="G874" s="16"/>
    </row>
    <row r="875" spans="1:6" ht="12.75">
      <c r="A875" s="10"/>
      <c r="B875" s="10"/>
      <c r="C875" s="10"/>
      <c r="D875" s="10"/>
      <c r="E875" s="10"/>
      <c r="F875" s="14"/>
    </row>
    <row r="876" spans="1:6" ht="12.75">
      <c r="A876" s="10"/>
      <c r="B876" s="10"/>
      <c r="C876" s="10"/>
      <c r="D876" s="10"/>
      <c r="E876" s="10"/>
      <c r="F876" s="14"/>
    </row>
    <row r="877" spans="1:6" ht="12.75">
      <c r="A877" s="10"/>
      <c r="B877" s="27" t="s">
        <v>1843</v>
      </c>
      <c r="C877" s="10"/>
      <c r="D877" s="10"/>
      <c r="E877" s="10"/>
      <c r="F877" s="14"/>
    </row>
    <row r="878" spans="1:6" ht="12.75">
      <c r="A878" s="10"/>
      <c r="B878" s="10"/>
      <c r="C878" s="10"/>
      <c r="D878" s="10"/>
      <c r="E878" s="10"/>
      <c r="F878" s="14"/>
    </row>
    <row r="879" spans="1:6" ht="12.75">
      <c r="A879" s="27" t="s">
        <v>212</v>
      </c>
      <c r="B879" s="10"/>
      <c r="C879" s="10"/>
      <c r="D879" s="10"/>
      <c r="E879" s="10"/>
      <c r="F879" s="14"/>
    </row>
    <row r="880" spans="1:6" ht="12.75">
      <c r="A880" s="10"/>
      <c r="B880" s="10"/>
      <c r="C880" s="52"/>
      <c r="D880" s="10"/>
      <c r="E880" s="53"/>
      <c r="F880" s="14"/>
    </row>
    <row r="881" spans="1:6" ht="12.75">
      <c r="A881" s="10" t="s">
        <v>1844</v>
      </c>
      <c r="B881" s="10" t="s">
        <v>1845</v>
      </c>
      <c r="C881" s="52">
        <v>96</v>
      </c>
      <c r="D881" s="10" t="s">
        <v>684</v>
      </c>
      <c r="E881" s="19" t="s">
        <v>1066</v>
      </c>
      <c r="F881" s="14"/>
    </row>
    <row r="882" spans="1:8" ht="12.75">
      <c r="A882" s="10" t="s">
        <v>1846</v>
      </c>
      <c r="B882" s="10" t="s">
        <v>1847</v>
      </c>
      <c r="C882" s="52">
        <v>90</v>
      </c>
      <c r="D882" s="10" t="s">
        <v>378</v>
      </c>
      <c r="E882" s="19" t="s">
        <v>1066</v>
      </c>
      <c r="F882" s="14"/>
      <c r="H882" t="s">
        <v>1848</v>
      </c>
    </row>
    <row r="883" spans="1:8" ht="12.75">
      <c r="A883" s="10" t="s">
        <v>2060</v>
      </c>
      <c r="B883" s="10" t="s">
        <v>1851</v>
      </c>
      <c r="C883" s="52">
        <v>102</v>
      </c>
      <c r="D883" s="10" t="s">
        <v>424</v>
      </c>
      <c r="E883" s="19" t="s">
        <v>1066</v>
      </c>
      <c r="F883" s="14"/>
      <c r="H883" t="s">
        <v>1674</v>
      </c>
    </row>
    <row r="884" spans="1:9" ht="12.75">
      <c r="A884" s="10" t="s">
        <v>1852</v>
      </c>
      <c r="B884" s="10" t="s">
        <v>1853</v>
      </c>
      <c r="C884" s="52">
        <v>123</v>
      </c>
      <c r="D884" s="10" t="s">
        <v>959</v>
      </c>
      <c r="E884" s="19" t="s">
        <v>1066</v>
      </c>
      <c r="F884" s="14"/>
      <c r="G884" s="16"/>
      <c r="H884" s="16"/>
      <c r="I884" s="16"/>
    </row>
    <row r="885" spans="1:8" s="16" customFormat="1" ht="12.75">
      <c r="A885" s="10" t="s">
        <v>1854</v>
      </c>
      <c r="B885" s="10" t="s">
        <v>349</v>
      </c>
      <c r="C885" s="52">
        <v>126</v>
      </c>
      <c r="D885" s="10" t="s">
        <v>959</v>
      </c>
      <c r="E885" s="11">
        <f>ROUNDUP(C885*1.4,0)</f>
        <v>177</v>
      </c>
      <c r="F885" s="14">
        <f>ROUNDUP(C885*1.3,0)</f>
        <v>164</v>
      </c>
      <c r="H885" s="16" t="s">
        <v>1855</v>
      </c>
    </row>
    <row r="886" spans="1:6" s="16" customFormat="1" ht="12.75">
      <c r="A886" s="10" t="s">
        <v>1856</v>
      </c>
      <c r="B886" s="10" t="s">
        <v>1857</v>
      </c>
      <c r="C886" s="52">
        <v>107</v>
      </c>
      <c r="D886" s="10" t="s">
        <v>645</v>
      </c>
      <c r="E886" s="19" t="s">
        <v>1066</v>
      </c>
      <c r="F886" s="14"/>
    </row>
    <row r="887" spans="1:7" s="16" customFormat="1" ht="12.75">
      <c r="A887" s="10" t="s">
        <v>1655</v>
      </c>
      <c r="B887" s="10" t="s">
        <v>1442</v>
      </c>
      <c r="C887" s="52">
        <v>96</v>
      </c>
      <c r="D887" s="10"/>
      <c r="E887" s="19" t="s">
        <v>1066</v>
      </c>
      <c r="F887" s="14"/>
      <c r="G887" s="30"/>
    </row>
    <row r="888" spans="1:6" s="16" customFormat="1" ht="12.75">
      <c r="A888" s="10" t="s">
        <v>1657</v>
      </c>
      <c r="B888" s="10" t="s">
        <v>1658</v>
      </c>
      <c r="C888" s="52">
        <v>92</v>
      </c>
      <c r="D888" s="10" t="s">
        <v>378</v>
      </c>
      <c r="E888" s="19" t="s">
        <v>1066</v>
      </c>
      <c r="F888" s="14"/>
    </row>
    <row r="889" spans="1:6" s="16" customFormat="1" ht="12.75">
      <c r="A889" s="10" t="s">
        <v>1659</v>
      </c>
      <c r="B889" s="10" t="s">
        <v>14</v>
      </c>
      <c r="C889" s="52">
        <v>92</v>
      </c>
      <c r="D889" s="10" t="s">
        <v>378</v>
      </c>
      <c r="E889" s="11">
        <f>ROUNDUP(C889*1.4,0)</f>
        <v>129</v>
      </c>
      <c r="F889" s="14"/>
    </row>
    <row r="890" spans="1:6" s="16" customFormat="1" ht="12.75">
      <c r="A890" s="10" t="s">
        <v>1660</v>
      </c>
      <c r="B890" s="10" t="s">
        <v>1864</v>
      </c>
      <c r="C890" s="52">
        <v>87</v>
      </c>
      <c r="D890" s="10" t="s">
        <v>684</v>
      </c>
      <c r="E890" s="19" t="s">
        <v>1066</v>
      </c>
      <c r="F890" s="14"/>
    </row>
    <row r="891" spans="1:9" s="16" customFormat="1" ht="12.75">
      <c r="A891" s="10" t="s">
        <v>1865</v>
      </c>
      <c r="B891" s="10" t="s">
        <v>1866</v>
      </c>
      <c r="C891" s="52">
        <v>96</v>
      </c>
      <c r="D891" s="10" t="s">
        <v>413</v>
      </c>
      <c r="E891" s="11">
        <f aca="true" t="shared" si="62" ref="E891:E923">ROUNDUP(C891*1.4,0)</f>
        <v>135</v>
      </c>
      <c r="F891" s="14">
        <f aca="true" t="shared" si="63" ref="F891:F923">ROUNDUP(C891*1.3,0)</f>
        <v>125</v>
      </c>
      <c r="G891" s="17"/>
      <c r="H891" s="17"/>
      <c r="I891" s="22"/>
    </row>
    <row r="892" spans="1:9" s="16" customFormat="1" ht="12.75">
      <c r="A892" s="10" t="s">
        <v>1867</v>
      </c>
      <c r="B892" s="10" t="s">
        <v>2085</v>
      </c>
      <c r="C892" s="52">
        <v>232</v>
      </c>
      <c r="D892" s="10"/>
      <c r="E892" s="11">
        <f t="shared" si="62"/>
        <v>325</v>
      </c>
      <c r="F892" s="14">
        <f t="shared" si="63"/>
        <v>302</v>
      </c>
      <c r="G892" s="17"/>
      <c r="H892" s="17"/>
      <c r="I892" s="22"/>
    </row>
    <row r="893" spans="1:6" ht="12.75">
      <c r="A893" s="10" t="s">
        <v>2086</v>
      </c>
      <c r="B893" s="10" t="s">
        <v>2087</v>
      </c>
      <c r="C893" s="52">
        <v>67</v>
      </c>
      <c r="D893" s="10" t="s">
        <v>378</v>
      </c>
      <c r="E893" s="11">
        <f t="shared" si="62"/>
        <v>94</v>
      </c>
      <c r="F893" s="14">
        <f t="shared" si="63"/>
        <v>88</v>
      </c>
    </row>
    <row r="894" spans="1:6" ht="12.75">
      <c r="A894" s="10" t="s">
        <v>1852</v>
      </c>
      <c r="B894" s="10" t="s">
        <v>2088</v>
      </c>
      <c r="C894" s="52">
        <v>67</v>
      </c>
      <c r="D894" s="10"/>
      <c r="E894" s="11">
        <f t="shared" si="62"/>
        <v>94</v>
      </c>
      <c r="F894" s="14">
        <f t="shared" si="63"/>
        <v>88</v>
      </c>
    </row>
    <row r="895" spans="1:6" ht="12.75">
      <c r="A895" s="10" t="s">
        <v>2089</v>
      </c>
      <c r="B895" s="10" t="s">
        <v>2090</v>
      </c>
      <c r="C895" s="52">
        <v>77</v>
      </c>
      <c r="D895" s="10"/>
      <c r="E895" s="11">
        <f t="shared" si="62"/>
        <v>108</v>
      </c>
      <c r="F895" s="14">
        <f t="shared" si="63"/>
        <v>101</v>
      </c>
    </row>
    <row r="896" spans="1:6" ht="12.75">
      <c r="A896" s="10" t="s">
        <v>2091</v>
      </c>
      <c r="B896" s="10" t="s">
        <v>2092</v>
      </c>
      <c r="C896" s="52">
        <v>67</v>
      </c>
      <c r="D896" s="10"/>
      <c r="E896" s="11">
        <f t="shared" si="62"/>
        <v>94</v>
      </c>
      <c r="F896" s="14">
        <f t="shared" si="63"/>
        <v>88</v>
      </c>
    </row>
    <row r="897" spans="1:6" ht="12.75">
      <c r="A897" s="10" t="s">
        <v>1875</v>
      </c>
      <c r="B897" s="10" t="s">
        <v>1876</v>
      </c>
      <c r="C897" s="52">
        <v>87</v>
      </c>
      <c r="D897" s="10"/>
      <c r="E897" s="11">
        <f t="shared" si="62"/>
        <v>122</v>
      </c>
      <c r="F897" s="14">
        <f t="shared" si="63"/>
        <v>114</v>
      </c>
    </row>
    <row r="898" spans="1:6" ht="12.75">
      <c r="A898" s="10" t="s">
        <v>1877</v>
      </c>
      <c r="B898" s="10" t="s">
        <v>1878</v>
      </c>
      <c r="C898" s="52">
        <v>77</v>
      </c>
      <c r="D898" s="10"/>
      <c r="E898" s="11">
        <f t="shared" si="62"/>
        <v>108</v>
      </c>
      <c r="F898" s="14">
        <f t="shared" si="63"/>
        <v>101</v>
      </c>
    </row>
    <row r="899" spans="1:6" ht="12.75">
      <c r="A899" s="10" t="s">
        <v>1879</v>
      </c>
      <c r="B899" s="10" t="s">
        <v>1880</v>
      </c>
      <c r="C899" s="52">
        <v>85</v>
      </c>
      <c r="D899" s="10"/>
      <c r="E899" s="11">
        <f t="shared" si="62"/>
        <v>119</v>
      </c>
      <c r="F899" s="14">
        <f t="shared" si="63"/>
        <v>111</v>
      </c>
    </row>
    <row r="900" spans="1:6" ht="12.75">
      <c r="A900" s="10" t="s">
        <v>1881</v>
      </c>
      <c r="B900" s="10" t="s">
        <v>2099</v>
      </c>
      <c r="C900" s="52">
        <v>78</v>
      </c>
      <c r="D900" s="10"/>
      <c r="E900" s="11">
        <f t="shared" si="62"/>
        <v>110</v>
      </c>
      <c r="F900" s="14">
        <f t="shared" si="63"/>
        <v>102</v>
      </c>
    </row>
    <row r="901" spans="1:6" ht="12.75">
      <c r="A901" s="10" t="s">
        <v>2100</v>
      </c>
      <c r="B901" s="10" t="s">
        <v>2101</v>
      </c>
      <c r="C901" s="52">
        <v>93</v>
      </c>
      <c r="D901" s="10"/>
      <c r="E901" s="11">
        <f t="shared" si="62"/>
        <v>131</v>
      </c>
      <c r="F901" s="14">
        <f t="shared" si="63"/>
        <v>121</v>
      </c>
    </row>
    <row r="902" spans="1:6" ht="12.75">
      <c r="A902" s="10" t="s">
        <v>2102</v>
      </c>
      <c r="B902" s="10" t="s">
        <v>2103</v>
      </c>
      <c r="C902" s="52">
        <v>87</v>
      </c>
      <c r="D902" s="10"/>
      <c r="E902" s="11">
        <f t="shared" si="62"/>
        <v>122</v>
      </c>
      <c r="F902" s="14">
        <f t="shared" si="63"/>
        <v>114</v>
      </c>
    </row>
    <row r="903" spans="1:6" ht="12.75">
      <c r="A903" s="10" t="s">
        <v>2104</v>
      </c>
      <c r="B903" s="10" t="s">
        <v>2105</v>
      </c>
      <c r="C903" s="52">
        <v>135</v>
      </c>
      <c r="D903" s="10" t="s">
        <v>605</v>
      </c>
      <c r="E903" s="11">
        <f t="shared" si="62"/>
        <v>189</v>
      </c>
      <c r="F903" s="14">
        <f t="shared" si="63"/>
        <v>176</v>
      </c>
    </row>
    <row r="904" spans="1:6" ht="12.75">
      <c r="A904" s="10" t="s">
        <v>2106</v>
      </c>
      <c r="B904" s="10" t="s">
        <v>1902</v>
      </c>
      <c r="C904" s="52">
        <v>229</v>
      </c>
      <c r="D904" s="10" t="s">
        <v>665</v>
      </c>
      <c r="E904" s="11">
        <f t="shared" si="62"/>
        <v>321</v>
      </c>
      <c r="F904" s="14">
        <f t="shared" si="63"/>
        <v>298</v>
      </c>
    </row>
    <row r="905" spans="1:6" ht="12.75">
      <c r="A905" s="10" t="s">
        <v>1903</v>
      </c>
      <c r="B905" s="10" t="s">
        <v>2316</v>
      </c>
      <c r="C905" s="52">
        <v>115</v>
      </c>
      <c r="D905" s="10" t="s">
        <v>378</v>
      </c>
      <c r="E905" s="11">
        <f t="shared" si="62"/>
        <v>161</v>
      </c>
      <c r="F905" s="14">
        <f t="shared" si="63"/>
        <v>150</v>
      </c>
    </row>
    <row r="906" spans="1:6" ht="12.75">
      <c r="A906" s="10" t="s">
        <v>2317</v>
      </c>
      <c r="B906" s="10" t="s">
        <v>2107</v>
      </c>
      <c r="C906" s="52">
        <v>126</v>
      </c>
      <c r="D906" s="10"/>
      <c r="E906" s="11">
        <f t="shared" si="62"/>
        <v>177</v>
      </c>
      <c r="F906" s="14">
        <f t="shared" si="63"/>
        <v>164</v>
      </c>
    </row>
    <row r="907" spans="1:6" ht="12.75">
      <c r="A907" s="10" t="s">
        <v>2108</v>
      </c>
      <c r="B907" s="10" t="s">
        <v>2109</v>
      </c>
      <c r="C907" s="52">
        <v>96</v>
      </c>
      <c r="D907" s="10"/>
      <c r="E907" s="11">
        <f t="shared" si="62"/>
        <v>135</v>
      </c>
      <c r="F907" s="14">
        <f t="shared" si="63"/>
        <v>125</v>
      </c>
    </row>
    <row r="908" spans="1:6" ht="12.75">
      <c r="A908" s="10" t="s">
        <v>2110</v>
      </c>
      <c r="B908" s="10" t="s">
        <v>2111</v>
      </c>
      <c r="C908" s="52">
        <v>89</v>
      </c>
      <c r="D908" s="10"/>
      <c r="E908" s="11">
        <f t="shared" si="62"/>
        <v>125</v>
      </c>
      <c r="F908" s="14">
        <f t="shared" si="63"/>
        <v>116</v>
      </c>
    </row>
    <row r="909" spans="1:6" ht="12.75">
      <c r="A909" s="10" t="s">
        <v>2112</v>
      </c>
      <c r="B909" s="10" t="s">
        <v>2113</v>
      </c>
      <c r="C909" s="52">
        <v>92</v>
      </c>
      <c r="D909" s="10"/>
      <c r="E909" s="11">
        <f t="shared" si="62"/>
        <v>129</v>
      </c>
      <c r="F909" s="14">
        <f t="shared" si="63"/>
        <v>120</v>
      </c>
    </row>
    <row r="910" spans="1:6" ht="12.75">
      <c r="A910" s="10" t="s">
        <v>2114</v>
      </c>
      <c r="B910" s="10" t="s">
        <v>2115</v>
      </c>
      <c r="C910" s="52">
        <v>87</v>
      </c>
      <c r="D910" s="10"/>
      <c r="E910" s="11">
        <f t="shared" si="62"/>
        <v>122</v>
      </c>
      <c r="F910" s="14">
        <f t="shared" si="63"/>
        <v>114</v>
      </c>
    </row>
    <row r="911" spans="1:6" ht="12.75">
      <c r="A911" s="10" t="s">
        <v>1697</v>
      </c>
      <c r="B911" s="10" t="s">
        <v>1698</v>
      </c>
      <c r="C911" s="52">
        <v>80</v>
      </c>
      <c r="D911" s="10"/>
      <c r="E911" s="11">
        <f t="shared" si="62"/>
        <v>112</v>
      </c>
      <c r="F911" s="14">
        <f t="shared" si="63"/>
        <v>104</v>
      </c>
    </row>
    <row r="912" spans="1:6" ht="12.75">
      <c r="A912" s="10" t="s">
        <v>1699</v>
      </c>
      <c r="B912" s="10" t="s">
        <v>1700</v>
      </c>
      <c r="C912" s="52">
        <v>92</v>
      </c>
      <c r="D912" s="10"/>
      <c r="E912" s="11">
        <f t="shared" si="62"/>
        <v>129</v>
      </c>
      <c r="F912" s="14">
        <f t="shared" si="63"/>
        <v>120</v>
      </c>
    </row>
    <row r="913" spans="1:6" ht="12.75">
      <c r="A913" s="10" t="s">
        <v>1701</v>
      </c>
      <c r="B913" s="10" t="s">
        <v>1702</v>
      </c>
      <c r="C913" s="52">
        <v>153</v>
      </c>
      <c r="D913" s="10"/>
      <c r="E913" s="11">
        <f t="shared" si="62"/>
        <v>215</v>
      </c>
      <c r="F913" s="14">
        <f t="shared" si="63"/>
        <v>199</v>
      </c>
    </row>
    <row r="914" spans="1:6" ht="12.75">
      <c r="A914" s="10" t="s">
        <v>1703</v>
      </c>
      <c r="B914" s="10" t="s">
        <v>1704</v>
      </c>
      <c r="C914" s="52">
        <v>88</v>
      </c>
      <c r="D914" s="10"/>
      <c r="E914" s="11">
        <f t="shared" si="62"/>
        <v>124</v>
      </c>
      <c r="F914" s="14">
        <f t="shared" si="63"/>
        <v>115</v>
      </c>
    </row>
    <row r="915" spans="1:6" ht="12.75">
      <c r="A915" s="10" t="s">
        <v>1705</v>
      </c>
      <c r="B915" s="10" t="s">
        <v>1706</v>
      </c>
      <c r="C915" s="14">
        <v>77</v>
      </c>
      <c r="D915" s="14"/>
      <c r="E915" s="54">
        <f t="shared" si="62"/>
        <v>108</v>
      </c>
      <c r="F915" s="14">
        <f t="shared" si="63"/>
        <v>101</v>
      </c>
    </row>
    <row r="916" spans="1:6" ht="12.75">
      <c r="A916" s="10" t="s">
        <v>1707</v>
      </c>
      <c r="B916" s="10" t="s">
        <v>1708</v>
      </c>
      <c r="C916" s="52">
        <v>140</v>
      </c>
      <c r="D916" s="14"/>
      <c r="E916" s="54">
        <f t="shared" si="62"/>
        <v>196</v>
      </c>
      <c r="F916" s="14">
        <f t="shared" si="63"/>
        <v>182</v>
      </c>
    </row>
    <row r="917" spans="1:6" ht="12.75">
      <c r="A917" s="10" t="s">
        <v>1709</v>
      </c>
      <c r="B917" s="10" t="s">
        <v>1710</v>
      </c>
      <c r="C917" s="52">
        <v>265</v>
      </c>
      <c r="D917" s="14"/>
      <c r="E917" s="54">
        <f t="shared" si="62"/>
        <v>371</v>
      </c>
      <c r="F917" s="14">
        <f t="shared" si="63"/>
        <v>345</v>
      </c>
    </row>
    <row r="918" spans="1:6" ht="12.75">
      <c r="A918" s="10" t="s">
        <v>1711</v>
      </c>
      <c r="B918" s="10" t="s">
        <v>1712</v>
      </c>
      <c r="C918" s="52">
        <v>162</v>
      </c>
      <c r="D918" s="14" t="s">
        <v>605</v>
      </c>
      <c r="E918" s="54">
        <f t="shared" si="62"/>
        <v>227</v>
      </c>
      <c r="F918" s="14">
        <f t="shared" si="63"/>
        <v>211</v>
      </c>
    </row>
    <row r="919" spans="1:6" ht="12.75">
      <c r="A919" s="10" t="s">
        <v>1713</v>
      </c>
      <c r="B919" s="10" t="s">
        <v>1932</v>
      </c>
      <c r="C919" s="52">
        <v>181</v>
      </c>
      <c r="D919" s="14" t="s">
        <v>665</v>
      </c>
      <c r="E919" s="54">
        <f t="shared" si="62"/>
        <v>254</v>
      </c>
      <c r="F919" s="14">
        <f t="shared" si="63"/>
        <v>236</v>
      </c>
    </row>
    <row r="920" spans="1:6" ht="12.75">
      <c r="A920" s="10" t="s">
        <v>1933</v>
      </c>
      <c r="B920" s="10" t="s">
        <v>1934</v>
      </c>
      <c r="C920" s="52">
        <v>203</v>
      </c>
      <c r="D920" s="14"/>
      <c r="E920" s="54">
        <f t="shared" si="62"/>
        <v>285</v>
      </c>
      <c r="F920" s="14">
        <f t="shared" si="63"/>
        <v>264</v>
      </c>
    </row>
    <row r="921" spans="1:6" ht="12.75">
      <c r="A921" s="10" t="s">
        <v>1935</v>
      </c>
      <c r="B921" s="10" t="s">
        <v>1936</v>
      </c>
      <c r="C921" s="52">
        <v>135</v>
      </c>
      <c r="D921" s="14" t="s">
        <v>378</v>
      </c>
      <c r="E921" s="54">
        <f t="shared" si="62"/>
        <v>189</v>
      </c>
      <c r="F921" s="14">
        <f t="shared" si="63"/>
        <v>176</v>
      </c>
    </row>
    <row r="922" spans="1:6" ht="12.75">
      <c r="A922" s="10" t="s">
        <v>1722</v>
      </c>
      <c r="B922" s="10" t="s">
        <v>1723</v>
      </c>
      <c r="C922" s="52">
        <v>243</v>
      </c>
      <c r="D922" s="14"/>
      <c r="E922" s="54">
        <f t="shared" si="62"/>
        <v>341</v>
      </c>
      <c r="F922" s="14">
        <f t="shared" si="63"/>
        <v>316</v>
      </c>
    </row>
    <row r="923" spans="1:6" ht="12.75">
      <c r="A923" s="10" t="s">
        <v>1724</v>
      </c>
      <c r="B923" s="10" t="s">
        <v>1725</v>
      </c>
      <c r="C923" s="52">
        <v>243</v>
      </c>
      <c r="D923" s="14"/>
      <c r="E923" s="54">
        <f t="shared" si="62"/>
        <v>341</v>
      </c>
      <c r="F923" s="14">
        <f t="shared" si="63"/>
        <v>316</v>
      </c>
    </row>
    <row r="924" spans="1:6" ht="12.75">
      <c r="A924" s="10"/>
      <c r="B924" s="10"/>
      <c r="C924" s="52"/>
      <c r="D924" s="14"/>
      <c r="E924" s="54"/>
      <c r="F924" s="14"/>
    </row>
    <row r="925" spans="1:6" ht="12.75">
      <c r="A925" s="17"/>
      <c r="B925" s="17"/>
      <c r="C925" s="30"/>
      <c r="D925" s="10"/>
      <c r="E925" s="53"/>
      <c r="F925" s="14"/>
    </row>
    <row r="926" spans="1:6" ht="12.75">
      <c r="A926" s="27" t="s">
        <v>1061</v>
      </c>
      <c r="B926" s="10"/>
      <c r="C926" s="10"/>
      <c r="D926" s="10"/>
      <c r="E926" s="53"/>
      <c r="F926" s="14"/>
    </row>
    <row r="927" spans="1:6" ht="12.75">
      <c r="A927" s="10"/>
      <c r="B927" s="10"/>
      <c r="C927" s="52"/>
      <c r="D927" s="10"/>
      <c r="E927" s="11"/>
      <c r="F927" s="14"/>
    </row>
    <row r="928" spans="1:8" ht="12.75">
      <c r="A928" s="10" t="s">
        <v>2139</v>
      </c>
      <c r="B928" s="10" t="s">
        <v>1727</v>
      </c>
      <c r="C928" s="14">
        <v>130</v>
      </c>
      <c r="D928" s="10" t="s">
        <v>511</v>
      </c>
      <c r="E928" s="11">
        <f aca="true" t="shared" si="64" ref="E928:E938">ROUNDUP(C928*1.4,0)</f>
        <v>182</v>
      </c>
      <c r="F928" s="14">
        <f aca="true" t="shared" si="65" ref="F928:F938">ROUNDUP(C928*1.3,0)</f>
        <v>169</v>
      </c>
      <c r="G928" s="16"/>
      <c r="H928" s="16"/>
    </row>
    <row r="929" spans="1:6" ht="12.75">
      <c r="A929" s="10" t="s">
        <v>1728</v>
      </c>
      <c r="B929" s="10" t="s">
        <v>1729</v>
      </c>
      <c r="C929" s="14">
        <v>102</v>
      </c>
      <c r="D929" s="10"/>
      <c r="E929" s="11">
        <f t="shared" si="64"/>
        <v>143</v>
      </c>
      <c r="F929" s="14">
        <f t="shared" si="65"/>
        <v>133</v>
      </c>
    </row>
    <row r="930" spans="1:8" ht="12.75">
      <c r="A930" s="10" t="s">
        <v>1730</v>
      </c>
      <c r="B930" s="10" t="s">
        <v>1525</v>
      </c>
      <c r="C930" s="14">
        <v>140</v>
      </c>
      <c r="D930" s="10"/>
      <c r="E930" s="11">
        <f t="shared" si="64"/>
        <v>196</v>
      </c>
      <c r="F930" s="14">
        <f t="shared" si="65"/>
        <v>182</v>
      </c>
      <c r="G930" t="s">
        <v>1526</v>
      </c>
      <c r="H930" t="s">
        <v>1527</v>
      </c>
    </row>
    <row r="931" spans="1:6" ht="12.75">
      <c r="A931" s="10" t="s">
        <v>1734</v>
      </c>
      <c r="B931" s="10" t="s">
        <v>1945</v>
      </c>
      <c r="C931" s="14">
        <v>113</v>
      </c>
      <c r="D931" s="10" t="s">
        <v>151</v>
      </c>
      <c r="E931" s="11">
        <f t="shared" si="64"/>
        <v>159</v>
      </c>
      <c r="F931" s="14">
        <f t="shared" si="65"/>
        <v>147</v>
      </c>
    </row>
    <row r="932" spans="1:6" ht="12.75">
      <c r="A932" s="10" t="s">
        <v>1946</v>
      </c>
      <c r="B932" s="10" t="s">
        <v>1947</v>
      </c>
      <c r="C932" s="14">
        <v>105</v>
      </c>
      <c r="D932" s="10"/>
      <c r="E932" s="11">
        <f t="shared" si="64"/>
        <v>147</v>
      </c>
      <c r="F932" s="14">
        <f t="shared" si="65"/>
        <v>137</v>
      </c>
    </row>
    <row r="933" spans="1:6" ht="12.75">
      <c r="A933" s="10" t="s">
        <v>1948</v>
      </c>
      <c r="B933" s="10" t="s">
        <v>1949</v>
      </c>
      <c r="C933" s="14">
        <v>89</v>
      </c>
      <c r="D933" s="10"/>
      <c r="E933" s="11">
        <f t="shared" si="64"/>
        <v>125</v>
      </c>
      <c r="F933" s="14">
        <f t="shared" si="65"/>
        <v>116</v>
      </c>
    </row>
    <row r="934" spans="1:6" ht="12.75">
      <c r="A934" s="10" t="s">
        <v>1950</v>
      </c>
      <c r="B934" s="10" t="s">
        <v>1951</v>
      </c>
      <c r="C934" s="14">
        <v>91</v>
      </c>
      <c r="D934" s="10"/>
      <c r="E934" s="11">
        <f t="shared" si="64"/>
        <v>128</v>
      </c>
      <c r="F934" s="14">
        <f t="shared" si="65"/>
        <v>119</v>
      </c>
    </row>
    <row r="935" spans="1:6" ht="12.75">
      <c r="A935" s="10" t="s">
        <v>1952</v>
      </c>
      <c r="B935" s="10" t="s">
        <v>1953</v>
      </c>
      <c r="C935" s="14">
        <v>92</v>
      </c>
      <c r="D935" s="10"/>
      <c r="E935" s="11">
        <f t="shared" si="64"/>
        <v>129</v>
      </c>
      <c r="F935" s="14">
        <f t="shared" si="65"/>
        <v>120</v>
      </c>
    </row>
    <row r="936" spans="1:6" ht="12.75">
      <c r="A936" s="10" t="s">
        <v>1954</v>
      </c>
      <c r="B936" s="10" t="s">
        <v>1955</v>
      </c>
      <c r="C936" s="14">
        <v>96</v>
      </c>
      <c r="D936" s="10"/>
      <c r="E936" s="11">
        <f t="shared" si="64"/>
        <v>135</v>
      </c>
      <c r="F936" s="14">
        <f t="shared" si="65"/>
        <v>125</v>
      </c>
    </row>
    <row r="937" spans="1:6" ht="12.75">
      <c r="A937" s="10" t="s">
        <v>1956</v>
      </c>
      <c r="B937" s="10" t="s">
        <v>2157</v>
      </c>
      <c r="C937" s="14">
        <v>87</v>
      </c>
      <c r="D937" s="10"/>
      <c r="E937" s="11">
        <f t="shared" si="64"/>
        <v>122</v>
      </c>
      <c r="F937" s="14">
        <f t="shared" si="65"/>
        <v>114</v>
      </c>
    </row>
    <row r="938" spans="1:6" ht="12.75">
      <c r="A938" s="10" t="s">
        <v>1958</v>
      </c>
      <c r="B938" s="10" t="s">
        <v>1959</v>
      </c>
      <c r="C938" s="14">
        <v>87</v>
      </c>
      <c r="D938" s="10"/>
      <c r="E938" s="11">
        <f t="shared" si="64"/>
        <v>122</v>
      </c>
      <c r="F938" s="14">
        <f t="shared" si="65"/>
        <v>114</v>
      </c>
    </row>
    <row r="939" spans="1:6" ht="12.75">
      <c r="A939" s="10" t="s">
        <v>1960</v>
      </c>
      <c r="B939" s="10" t="s">
        <v>1961</v>
      </c>
      <c r="C939" s="14">
        <v>92</v>
      </c>
      <c r="D939" s="10"/>
      <c r="E939" s="19" t="s">
        <v>1066</v>
      </c>
      <c r="F939" s="14"/>
    </row>
    <row r="940" spans="1:6" ht="12.75">
      <c r="A940" s="10" t="s">
        <v>1962</v>
      </c>
      <c r="B940" s="10" t="s">
        <v>1963</v>
      </c>
      <c r="C940" s="14">
        <v>163</v>
      </c>
      <c r="D940" s="10" t="s">
        <v>521</v>
      </c>
      <c r="E940" s="11">
        <f aca="true" t="shared" si="66" ref="E940:E946">ROUNDUP(C940*1.4,0)</f>
        <v>229</v>
      </c>
      <c r="F940" s="14">
        <f aca="true" t="shared" si="67" ref="F940:F946">ROUNDUP(C940*1.3,0)</f>
        <v>212</v>
      </c>
    </row>
    <row r="941" spans="1:7" ht="12.75">
      <c r="A941" s="10" t="s">
        <v>1964</v>
      </c>
      <c r="B941" s="10" t="s">
        <v>1558</v>
      </c>
      <c r="C941" s="14">
        <v>126</v>
      </c>
      <c r="D941" s="10" t="s">
        <v>511</v>
      </c>
      <c r="E941" s="11">
        <f t="shared" si="66"/>
        <v>177</v>
      </c>
      <c r="F941" s="14">
        <f t="shared" si="67"/>
        <v>164</v>
      </c>
      <c r="G941" t="s">
        <v>1756</v>
      </c>
    </row>
    <row r="942" spans="1:8" ht="12.75">
      <c r="A942" s="10" t="s">
        <v>1757</v>
      </c>
      <c r="B942" s="10" t="s">
        <v>1758</v>
      </c>
      <c r="C942" s="14">
        <v>202</v>
      </c>
      <c r="D942" s="10" t="s">
        <v>684</v>
      </c>
      <c r="E942" s="11">
        <f t="shared" si="66"/>
        <v>283</v>
      </c>
      <c r="F942" s="14">
        <f t="shared" si="67"/>
        <v>263</v>
      </c>
      <c r="H942" s="20" t="s">
        <v>27</v>
      </c>
    </row>
    <row r="943" spans="1:8" ht="12.75">
      <c r="A943" s="10" t="s">
        <v>1759</v>
      </c>
      <c r="B943" s="10" t="s">
        <v>1975</v>
      </c>
      <c r="C943" s="14">
        <v>288</v>
      </c>
      <c r="D943" s="10" t="s">
        <v>1395</v>
      </c>
      <c r="E943" s="11">
        <f t="shared" si="66"/>
        <v>404</v>
      </c>
      <c r="F943" s="14">
        <f t="shared" si="67"/>
        <v>375</v>
      </c>
      <c r="H943" s="6" t="s">
        <v>1976</v>
      </c>
    </row>
    <row r="944" spans="1:8" ht="12.75">
      <c r="A944" s="10" t="s">
        <v>1977</v>
      </c>
      <c r="B944" s="10" t="s">
        <v>2185</v>
      </c>
      <c r="C944" s="14">
        <v>280</v>
      </c>
      <c r="D944" s="10" t="s">
        <v>1586</v>
      </c>
      <c r="E944" s="11">
        <f t="shared" si="66"/>
        <v>392</v>
      </c>
      <c r="F944" s="14">
        <f t="shared" si="67"/>
        <v>364</v>
      </c>
      <c r="H944" s="6" t="s">
        <v>1976</v>
      </c>
    </row>
    <row r="945" spans="1:8" ht="12.75">
      <c r="A945" s="10" t="s">
        <v>2186</v>
      </c>
      <c r="B945" s="10" t="s">
        <v>2187</v>
      </c>
      <c r="C945" s="14">
        <v>227</v>
      </c>
      <c r="D945" s="10" t="s">
        <v>697</v>
      </c>
      <c r="E945" s="11">
        <f t="shared" si="66"/>
        <v>318</v>
      </c>
      <c r="F945" s="14">
        <f t="shared" si="67"/>
        <v>296</v>
      </c>
      <c r="H945" s="55"/>
    </row>
    <row r="946" spans="1:8" ht="12.75">
      <c r="A946" s="10" t="s">
        <v>2188</v>
      </c>
      <c r="B946" s="10" t="s">
        <v>2189</v>
      </c>
      <c r="C946" s="14">
        <v>151</v>
      </c>
      <c r="D946" s="10" t="s">
        <v>151</v>
      </c>
      <c r="E946" s="11">
        <f t="shared" si="66"/>
        <v>212</v>
      </c>
      <c r="F946" s="14">
        <f t="shared" si="67"/>
        <v>197</v>
      </c>
      <c r="H946" s="6"/>
    </row>
    <row r="947" spans="1:8" ht="12.75">
      <c r="A947" s="10"/>
      <c r="B947" s="10"/>
      <c r="C947" s="14"/>
      <c r="D947" s="10"/>
      <c r="E947" s="11"/>
      <c r="F947" s="14"/>
      <c r="H947" s="6"/>
    </row>
    <row r="948" spans="1:6" s="6" customFormat="1" ht="12.75">
      <c r="A948" s="10"/>
      <c r="B948" s="10"/>
      <c r="C948" s="14"/>
      <c r="D948" s="27"/>
      <c r="E948" s="56"/>
      <c r="F948" s="38"/>
    </row>
    <row r="949" spans="1:6" s="6" customFormat="1" ht="12.75">
      <c r="A949" s="27" t="s">
        <v>112</v>
      </c>
      <c r="B949" s="27"/>
      <c r="C949" s="38"/>
      <c r="D949" s="27"/>
      <c r="E949" s="56"/>
      <c r="F949" s="38"/>
    </row>
    <row r="950" spans="1:6" s="6" customFormat="1" ht="12.75">
      <c r="A950" s="27"/>
      <c r="B950" s="27"/>
      <c r="C950" s="38"/>
      <c r="D950" s="27"/>
      <c r="E950" s="56"/>
      <c r="F950" s="38"/>
    </row>
    <row r="951" spans="1:10" s="6" customFormat="1" ht="12.75">
      <c r="A951" s="10" t="s">
        <v>2190</v>
      </c>
      <c r="B951" s="10" t="s">
        <v>2191</v>
      </c>
      <c r="C951" s="14">
        <v>102</v>
      </c>
      <c r="D951" s="10" t="s">
        <v>684</v>
      </c>
      <c r="E951" s="11">
        <f>ROUNDUP(C951*1.4,0)</f>
        <v>143</v>
      </c>
      <c r="F951" s="14">
        <f>ROUNDUP(C951*1.3,0)</f>
        <v>133</v>
      </c>
      <c r="H951" s="6" t="s">
        <v>2192</v>
      </c>
      <c r="J951" s="6" t="s">
        <v>1987</v>
      </c>
    </row>
    <row r="952" spans="1:8" s="6" customFormat="1" ht="12.75">
      <c r="A952" s="10" t="s">
        <v>1988</v>
      </c>
      <c r="B952" s="10" t="s">
        <v>1989</v>
      </c>
      <c r="C952" s="14">
        <v>89</v>
      </c>
      <c r="D952" s="10"/>
      <c r="E952" s="19" t="s">
        <v>1066</v>
      </c>
      <c r="F952" s="14"/>
      <c r="H952" s="6" t="s">
        <v>1990</v>
      </c>
    </row>
    <row r="953" spans="1:6" ht="12.75">
      <c r="A953" s="10" t="s">
        <v>1991</v>
      </c>
      <c r="B953" s="10" t="s">
        <v>1992</v>
      </c>
      <c r="C953" s="14">
        <v>80</v>
      </c>
      <c r="D953" s="10"/>
      <c r="E953" s="11">
        <f aca="true" t="shared" si="68" ref="E953:E958">ROUNDUP(C953*1.4,0)</f>
        <v>112</v>
      </c>
      <c r="F953" s="14">
        <f aca="true" t="shared" si="69" ref="F953:F958">ROUNDUP(C953*1.3,0)</f>
        <v>104</v>
      </c>
    </row>
    <row r="954" spans="1:6" ht="12.75">
      <c r="A954" s="10" t="s">
        <v>1993</v>
      </c>
      <c r="B954" s="10" t="s">
        <v>1994</v>
      </c>
      <c r="C954" s="14">
        <v>80</v>
      </c>
      <c r="D954" s="10"/>
      <c r="E954" s="11">
        <f t="shared" si="68"/>
        <v>112</v>
      </c>
      <c r="F954" s="14">
        <f t="shared" si="69"/>
        <v>104</v>
      </c>
    </row>
    <row r="955" spans="1:6" ht="12.75">
      <c r="A955" s="10" t="s">
        <v>2198</v>
      </c>
      <c r="B955" s="10" t="s">
        <v>2199</v>
      </c>
      <c r="C955" s="14">
        <v>80</v>
      </c>
      <c r="D955" s="10"/>
      <c r="E955" s="11">
        <f t="shared" si="68"/>
        <v>112</v>
      </c>
      <c r="F955" s="14">
        <f t="shared" si="69"/>
        <v>104</v>
      </c>
    </row>
    <row r="956" spans="1:6" ht="12.75">
      <c r="A956" s="10" t="s">
        <v>2200</v>
      </c>
      <c r="B956" s="10" t="s">
        <v>2201</v>
      </c>
      <c r="C956" s="14">
        <v>162</v>
      </c>
      <c r="D956" s="10" t="s">
        <v>684</v>
      </c>
      <c r="E956" s="11">
        <f t="shared" si="68"/>
        <v>227</v>
      </c>
      <c r="F956" s="14">
        <f t="shared" si="69"/>
        <v>211</v>
      </c>
    </row>
    <row r="957" spans="1:6" ht="12.75">
      <c r="A957" s="10" t="s">
        <v>2202</v>
      </c>
      <c r="B957" s="10" t="s">
        <v>2203</v>
      </c>
      <c r="C957" s="14">
        <v>338</v>
      </c>
      <c r="D957" s="10" t="s">
        <v>2204</v>
      </c>
      <c r="E957" s="11">
        <f t="shared" si="68"/>
        <v>474</v>
      </c>
      <c r="F957" s="14">
        <f t="shared" si="69"/>
        <v>440</v>
      </c>
    </row>
    <row r="958" spans="1:6" ht="12.75">
      <c r="A958" s="10" t="s">
        <v>2205</v>
      </c>
      <c r="B958" s="10" t="s">
        <v>2206</v>
      </c>
      <c r="C958" s="14">
        <v>203</v>
      </c>
      <c r="D958" s="10" t="s">
        <v>645</v>
      </c>
      <c r="E958" s="11">
        <f t="shared" si="68"/>
        <v>285</v>
      </c>
      <c r="F958" s="14">
        <f t="shared" si="69"/>
        <v>264</v>
      </c>
    </row>
    <row r="959" spans="1:6" ht="12.75">
      <c r="A959" s="10"/>
      <c r="B959" s="10"/>
      <c r="C959" s="14"/>
      <c r="D959" s="10"/>
      <c r="E959" s="11"/>
      <c r="F959" s="14"/>
    </row>
    <row r="960" spans="1:6" ht="12.75">
      <c r="A960" s="27" t="s">
        <v>2207</v>
      </c>
      <c r="B960" s="10"/>
      <c r="C960" s="14"/>
      <c r="D960" s="10"/>
      <c r="E960" s="11"/>
      <c r="F960" s="14"/>
    </row>
    <row r="961" spans="1:6" ht="12.75">
      <c r="A961" s="10"/>
      <c r="B961" s="10"/>
      <c r="C961" s="14"/>
      <c r="D961" s="10"/>
      <c r="E961" s="11"/>
      <c r="F961" s="14"/>
    </row>
    <row r="962" spans="1:6" ht="12.75">
      <c r="A962" s="27" t="s">
        <v>2208</v>
      </c>
      <c r="B962" s="10"/>
      <c r="C962" s="14"/>
      <c r="D962" s="10"/>
      <c r="E962" s="11"/>
      <c r="F962" s="14"/>
    </row>
    <row r="963" spans="1:6" ht="12.75">
      <c r="A963" s="10"/>
      <c r="B963" s="10"/>
      <c r="C963" s="14"/>
      <c r="D963" s="10"/>
      <c r="E963" s="11"/>
      <c r="F963" s="14"/>
    </row>
    <row r="964" spans="1:8" ht="12.75">
      <c r="A964" s="10" t="s">
        <v>2209</v>
      </c>
      <c r="B964" s="10" t="s">
        <v>2210</v>
      </c>
      <c r="C964" s="14">
        <v>380</v>
      </c>
      <c r="D964" s="10" t="s">
        <v>896</v>
      </c>
      <c r="E964" s="11">
        <v>528</v>
      </c>
      <c r="F964" s="14">
        <v>490</v>
      </c>
      <c r="H964" t="s">
        <v>2212</v>
      </c>
    </row>
    <row r="965" spans="1:8" ht="12.75">
      <c r="A965" s="75" t="s">
        <v>100</v>
      </c>
      <c r="B965" s="75" t="s">
        <v>101</v>
      </c>
      <c r="C965" s="76">
        <v>495</v>
      </c>
      <c r="D965" s="75" t="s">
        <v>126</v>
      </c>
      <c r="E965" s="77">
        <v>528</v>
      </c>
      <c r="F965" s="76">
        <v>490</v>
      </c>
      <c r="H965" t="s">
        <v>2213</v>
      </c>
    </row>
    <row r="966" spans="1:6" ht="12.75">
      <c r="A966" s="10"/>
      <c r="B966" s="10"/>
      <c r="C966" s="14"/>
      <c r="D966" s="10"/>
      <c r="E966" s="11"/>
      <c r="F966" s="14"/>
    </row>
    <row r="967" spans="1:6" ht="12.75">
      <c r="A967" s="50" t="s">
        <v>2214</v>
      </c>
      <c r="B967" s="10"/>
      <c r="C967" s="14"/>
      <c r="D967" s="10"/>
      <c r="E967" s="11"/>
      <c r="F967" s="14"/>
    </row>
    <row r="968" spans="1:6" ht="12.75">
      <c r="A968" s="10"/>
      <c r="B968" s="10"/>
      <c r="C968" s="14"/>
      <c r="D968" s="10"/>
      <c r="E968" s="11"/>
      <c r="F968" s="14"/>
    </row>
    <row r="969" spans="1:6" ht="12.75">
      <c r="A969" s="10" t="s">
        <v>2215</v>
      </c>
      <c r="B969" s="10" t="s">
        <v>2216</v>
      </c>
      <c r="C969" s="14">
        <v>257</v>
      </c>
      <c r="D969" s="10" t="s">
        <v>160</v>
      </c>
      <c r="E969" s="11">
        <v>528</v>
      </c>
      <c r="F969" s="14">
        <v>490</v>
      </c>
    </row>
    <row r="970" spans="1:6" ht="12.75">
      <c r="A970" s="10"/>
      <c r="B970" s="10"/>
      <c r="C970" s="14"/>
      <c r="D970" s="10"/>
      <c r="E970" s="11"/>
      <c r="F970" s="14"/>
    </row>
    <row r="971" spans="1:6" ht="12.75">
      <c r="A971" s="10"/>
      <c r="B971" s="10"/>
      <c r="C971" s="14"/>
      <c r="D971" s="10"/>
      <c r="E971" s="11"/>
      <c r="F971" s="14"/>
    </row>
    <row r="972" spans="1:6" ht="12.75">
      <c r="A972" s="10"/>
      <c r="B972" s="10"/>
      <c r="C972" s="14"/>
      <c r="D972" s="10"/>
      <c r="E972" s="11"/>
      <c r="F972" s="14"/>
    </row>
    <row r="973" spans="1:6" ht="12.75">
      <c r="A973" s="10"/>
      <c r="B973" s="27" t="s">
        <v>1800</v>
      </c>
      <c r="C973" s="14"/>
      <c r="D973" s="10"/>
      <c r="E973" s="11"/>
      <c r="F973" s="14"/>
    </row>
    <row r="974" spans="1:6" ht="12.75">
      <c r="A974" s="10"/>
      <c r="B974" s="10"/>
      <c r="C974" s="14"/>
      <c r="D974" s="10"/>
      <c r="E974" s="11"/>
      <c r="F974" s="14"/>
    </row>
    <row r="975" spans="1:6" ht="12.75">
      <c r="A975" s="27" t="s">
        <v>212</v>
      </c>
      <c r="B975" s="10"/>
      <c r="C975" s="14"/>
      <c r="D975" s="10"/>
      <c r="E975" s="11"/>
      <c r="F975" s="14"/>
    </row>
    <row r="976" spans="1:6" ht="12.75">
      <c r="A976" s="10"/>
      <c r="B976" s="10"/>
      <c r="C976" s="10"/>
      <c r="D976" s="10"/>
      <c r="E976" s="10"/>
      <c r="F976" s="14"/>
    </row>
    <row r="977" spans="1:7" ht="12.75">
      <c r="A977" s="10" t="s">
        <v>1801</v>
      </c>
      <c r="B977" s="10" t="s">
        <v>1802</v>
      </c>
      <c r="C977" s="11">
        <v>248</v>
      </c>
      <c r="D977" s="10"/>
      <c r="E977" s="19" t="s">
        <v>1066</v>
      </c>
      <c r="F977" s="14"/>
      <c r="G977" s="13"/>
    </row>
    <row r="978" spans="1:6" ht="12.75">
      <c r="A978" s="10" t="s">
        <v>1803</v>
      </c>
      <c r="B978" s="10" t="s">
        <v>1804</v>
      </c>
      <c r="C978" s="11">
        <v>283</v>
      </c>
      <c r="D978" s="10"/>
      <c r="E978" s="11">
        <f>ROUNDUP(C978*1.4,0)</f>
        <v>397</v>
      </c>
      <c r="F978" s="14">
        <f>ROUNDUP(C978*1.3,0)</f>
        <v>368</v>
      </c>
    </row>
    <row r="979" spans="1:7" ht="12.75">
      <c r="A979" s="10" t="s">
        <v>1805</v>
      </c>
      <c r="B979" s="10" t="s">
        <v>1806</v>
      </c>
      <c r="C979" s="11">
        <v>177</v>
      </c>
      <c r="D979" s="10" t="s">
        <v>1807</v>
      </c>
      <c r="E979" s="19" t="s">
        <v>1066</v>
      </c>
      <c r="F979" s="14"/>
      <c r="G979" s="13"/>
    </row>
    <row r="980" spans="1:8" ht="12.75">
      <c r="A980" s="10" t="s">
        <v>1808</v>
      </c>
      <c r="B980" s="10" t="s">
        <v>1809</v>
      </c>
      <c r="C980" s="11">
        <v>756</v>
      </c>
      <c r="D980" s="10" t="s">
        <v>592</v>
      </c>
      <c r="E980" s="11">
        <f>ROUNDUP(C980*1.4,0)</f>
        <v>1059</v>
      </c>
      <c r="F980" s="14">
        <f>ROUNDUP(C980*1.3,0)</f>
        <v>983</v>
      </c>
      <c r="G980" s="13"/>
      <c r="H980" t="s">
        <v>1810</v>
      </c>
    </row>
    <row r="981" spans="1:6" ht="12.75">
      <c r="A981" s="10" t="s">
        <v>1811</v>
      </c>
      <c r="B981" s="10" t="s">
        <v>1812</v>
      </c>
      <c r="C981" s="11">
        <v>283</v>
      </c>
      <c r="D981" s="10"/>
      <c r="E981" s="11">
        <f>ROUNDUP(C981*1.4,0)</f>
        <v>397</v>
      </c>
      <c r="F981" s="14">
        <f>ROUNDUP(C981*1.3,0)</f>
        <v>368</v>
      </c>
    </row>
    <row r="982" spans="1:8" ht="12.75">
      <c r="A982" s="10" t="s">
        <v>1813</v>
      </c>
      <c r="B982" s="10" t="s">
        <v>1814</v>
      </c>
      <c r="C982" s="11">
        <v>396</v>
      </c>
      <c r="D982" s="10"/>
      <c r="E982" s="11">
        <f>ROUNDUP(C982*1.4,0)</f>
        <v>555</v>
      </c>
      <c r="F982" s="14">
        <f>ROUNDUP(C982*1.3,0)</f>
        <v>515</v>
      </c>
      <c r="G982" s="16"/>
      <c r="H982" s="20" t="s">
        <v>1815</v>
      </c>
    </row>
    <row r="983" spans="1:8" ht="12.75">
      <c r="A983" s="10" t="s">
        <v>1816</v>
      </c>
      <c r="B983" s="10" t="s">
        <v>2029</v>
      </c>
      <c r="C983" s="11">
        <v>528</v>
      </c>
      <c r="D983" s="10"/>
      <c r="E983" s="11">
        <f>ROUNDUP(C983*1.4,0)</f>
        <v>740</v>
      </c>
      <c r="F983" s="14">
        <f>ROUNDUP(C983*1.3,0)</f>
        <v>687</v>
      </c>
      <c r="G983" s="16"/>
      <c r="H983" s="20" t="s">
        <v>2030</v>
      </c>
    </row>
    <row r="984" spans="1:6" ht="12.75">
      <c r="A984" s="10" t="s">
        <v>2031</v>
      </c>
      <c r="B984" s="10" t="s">
        <v>1857</v>
      </c>
      <c r="C984" s="11">
        <v>212</v>
      </c>
      <c r="D984" s="10" t="s">
        <v>1807</v>
      </c>
      <c r="E984" s="19" t="s">
        <v>1066</v>
      </c>
      <c r="F984" s="14"/>
    </row>
    <row r="985" spans="1:6" ht="12.75">
      <c r="A985" s="10" t="s">
        <v>2032</v>
      </c>
      <c r="B985" s="10" t="s">
        <v>2033</v>
      </c>
      <c r="C985" s="11">
        <v>288</v>
      </c>
      <c r="D985" s="10"/>
      <c r="E985" s="11">
        <f>ROUNDUP(C985*1.4,0)</f>
        <v>404</v>
      </c>
      <c r="F985" s="14">
        <f>ROUNDUP(C985*1.3,0)</f>
        <v>375</v>
      </c>
    </row>
    <row r="986" spans="1:6" ht="12.75">
      <c r="A986" s="10" t="s">
        <v>2034</v>
      </c>
      <c r="B986" s="10" t="s">
        <v>2035</v>
      </c>
      <c r="C986" s="11">
        <v>212</v>
      </c>
      <c r="D986" s="10"/>
      <c r="E986" s="19" t="s">
        <v>1066</v>
      </c>
      <c r="F986" s="14"/>
    </row>
    <row r="987" spans="1:7" ht="12.75">
      <c r="A987" s="10" t="s">
        <v>2036</v>
      </c>
      <c r="B987" s="10" t="s">
        <v>1824</v>
      </c>
      <c r="C987" s="11">
        <v>301</v>
      </c>
      <c r="D987" s="10"/>
      <c r="E987" s="19" t="s">
        <v>1066</v>
      </c>
      <c r="F987" s="36"/>
      <c r="G987" s="13"/>
    </row>
    <row r="988" spans="1:7" ht="12.75">
      <c r="A988" s="10" t="s">
        <v>1825</v>
      </c>
      <c r="B988" s="10" t="s">
        <v>1828</v>
      </c>
      <c r="C988" s="11">
        <v>256</v>
      </c>
      <c r="D988" s="10" t="s">
        <v>1220</v>
      </c>
      <c r="E988" s="11">
        <f>ROUNDUP(C988*1.4,0)</f>
        <v>359</v>
      </c>
      <c r="F988" s="14">
        <f>ROUNDUP(C988*1.3,0)</f>
        <v>333</v>
      </c>
      <c r="G988" s="13"/>
    </row>
    <row r="989" spans="1:6" ht="12.75">
      <c r="A989" s="10" t="s">
        <v>1829</v>
      </c>
      <c r="B989" s="10" t="s">
        <v>1830</v>
      </c>
      <c r="C989" s="11">
        <v>212</v>
      </c>
      <c r="D989" s="10"/>
      <c r="E989" s="19" t="s">
        <v>1066</v>
      </c>
      <c r="F989" s="14"/>
    </row>
    <row r="990" spans="1:6" ht="12.75">
      <c r="A990" s="10" t="s">
        <v>1831</v>
      </c>
      <c r="B990" s="10" t="s">
        <v>1832</v>
      </c>
      <c r="C990" s="11">
        <v>195</v>
      </c>
      <c r="D990" s="10"/>
      <c r="E990" s="19" t="s">
        <v>1066</v>
      </c>
      <c r="F990" s="14"/>
    </row>
    <row r="991" spans="1:6" ht="12.75">
      <c r="A991" s="10" t="s">
        <v>1627</v>
      </c>
      <c r="B991" s="10" t="s">
        <v>1628</v>
      </c>
      <c r="C991" s="11">
        <v>212</v>
      </c>
      <c r="D991" s="10" t="s">
        <v>1629</v>
      </c>
      <c r="E991" s="12" t="s">
        <v>1066</v>
      </c>
      <c r="F991" s="14"/>
    </row>
    <row r="992" spans="1:6" ht="12.75">
      <c r="A992" s="10" t="s">
        <v>1630</v>
      </c>
      <c r="B992" s="10" t="s">
        <v>2045</v>
      </c>
      <c r="C992" s="11">
        <v>364</v>
      </c>
      <c r="D992" s="10" t="s">
        <v>858</v>
      </c>
      <c r="E992" s="11">
        <f>ROUNDUP(C992*1.4,0)</f>
        <v>510</v>
      </c>
      <c r="F992" s="14">
        <f>ROUNDUP(C992*1.3,0)</f>
        <v>474</v>
      </c>
    </row>
    <row r="993" spans="1:6" ht="12.75">
      <c r="A993" s="10" t="s">
        <v>2046</v>
      </c>
      <c r="B993" s="10" t="s">
        <v>2047</v>
      </c>
      <c r="C993" s="11">
        <v>318</v>
      </c>
      <c r="D993" s="10" t="s">
        <v>858</v>
      </c>
      <c r="E993" s="12" t="s">
        <v>1066</v>
      </c>
      <c r="F993" s="14"/>
    </row>
    <row r="994" spans="1:6" ht="12.75">
      <c r="A994" s="10" t="s">
        <v>2048</v>
      </c>
      <c r="B994" s="10" t="s">
        <v>2049</v>
      </c>
      <c r="C994" s="11">
        <v>195</v>
      </c>
      <c r="D994" s="10" t="s">
        <v>854</v>
      </c>
      <c r="E994" s="12" t="s">
        <v>1066</v>
      </c>
      <c r="F994" s="14"/>
    </row>
    <row r="995" spans="1:6" ht="12.75">
      <c r="A995" s="10" t="s">
        <v>2050</v>
      </c>
      <c r="B995" s="10" t="s">
        <v>2051</v>
      </c>
      <c r="C995" s="11">
        <v>248</v>
      </c>
      <c r="D995" s="10"/>
      <c r="E995" s="12" t="s">
        <v>1066</v>
      </c>
      <c r="F995" s="14"/>
    </row>
    <row r="996" spans="1:7" ht="12.75">
      <c r="A996" s="10" t="s">
        <v>2052</v>
      </c>
      <c r="B996" s="10" t="s">
        <v>2053</v>
      </c>
      <c r="C996" s="11">
        <v>142</v>
      </c>
      <c r="D996" s="10" t="s">
        <v>1807</v>
      </c>
      <c r="E996" s="12" t="s">
        <v>1066</v>
      </c>
      <c r="F996" s="14"/>
      <c r="G996" s="13"/>
    </row>
    <row r="997" spans="1:7" ht="12.75">
      <c r="A997" s="10" t="s">
        <v>2054</v>
      </c>
      <c r="B997" s="10" t="s">
        <v>358</v>
      </c>
      <c r="C997" s="11">
        <v>212</v>
      </c>
      <c r="D997" s="10" t="s">
        <v>1220</v>
      </c>
      <c r="E997" s="12" t="s">
        <v>1066</v>
      </c>
      <c r="F997" s="14"/>
      <c r="G997" s="13"/>
    </row>
    <row r="998" spans="1:6" ht="12.75">
      <c r="A998" s="10" t="s">
        <v>2055</v>
      </c>
      <c r="B998" s="10" t="s">
        <v>2056</v>
      </c>
      <c r="C998" s="11">
        <v>177</v>
      </c>
      <c r="D998" s="10" t="s">
        <v>2057</v>
      </c>
      <c r="E998" s="12" t="s">
        <v>1066</v>
      </c>
      <c r="F998" s="14"/>
    </row>
    <row r="999" spans="1:6" ht="12.75">
      <c r="A999" s="10" t="s">
        <v>2058</v>
      </c>
      <c r="B999" s="10" t="s">
        <v>2059</v>
      </c>
      <c r="C999" s="11">
        <v>389</v>
      </c>
      <c r="D999" s="10"/>
      <c r="E999" s="11">
        <f>ROUNDUP(C999*1.4,0)</f>
        <v>545</v>
      </c>
      <c r="F999" s="14">
        <f>ROUNDUP(C999*1.3,0)</f>
        <v>506</v>
      </c>
    </row>
    <row r="1000" spans="1:6" ht="12.75">
      <c r="A1000" s="10" t="s">
        <v>2264</v>
      </c>
      <c r="B1000" s="10" t="s">
        <v>2061</v>
      </c>
      <c r="C1000" s="11">
        <v>248</v>
      </c>
      <c r="D1000" s="10"/>
      <c r="E1000" s="11">
        <f>ROUNDUP(C1000*1.4,0)</f>
        <v>348</v>
      </c>
      <c r="F1000" s="14">
        <f>ROUNDUP(C1000*1.3,0)</f>
        <v>323</v>
      </c>
    </row>
    <row r="1001" spans="1:6" ht="12.75">
      <c r="A1001" s="10" t="s">
        <v>2062</v>
      </c>
      <c r="B1001" s="10" t="s">
        <v>2063</v>
      </c>
      <c r="C1001" s="11">
        <v>212</v>
      </c>
      <c r="D1001" s="10" t="s">
        <v>1807</v>
      </c>
      <c r="E1001" s="22" t="s">
        <v>1066</v>
      </c>
      <c r="F1001" s="14"/>
    </row>
    <row r="1002" spans="1:6" ht="12.75">
      <c r="A1002" s="10" t="s">
        <v>2064</v>
      </c>
      <c r="B1002" s="10" t="s">
        <v>2065</v>
      </c>
      <c r="C1002" s="11">
        <v>177</v>
      </c>
      <c r="D1002" s="10" t="s">
        <v>2066</v>
      </c>
      <c r="E1002" s="22" t="s">
        <v>1066</v>
      </c>
      <c r="F1002" s="14"/>
    </row>
    <row r="1003" spans="1:6" ht="12.75">
      <c r="A1003" s="10" t="s">
        <v>2067</v>
      </c>
      <c r="B1003" s="10" t="s">
        <v>2068</v>
      </c>
      <c r="C1003" s="11">
        <v>230</v>
      </c>
      <c r="D1003" s="10"/>
      <c r="E1003" s="11">
        <f>ROUNDUP(C1003*1.4,0)</f>
        <v>322</v>
      </c>
      <c r="F1003" s="14">
        <f>ROUNDUP(C1003*1.3,0)</f>
        <v>299</v>
      </c>
    </row>
    <row r="1004" spans="1:7" ht="12.75">
      <c r="A1004" s="10" t="s">
        <v>2069</v>
      </c>
      <c r="B1004" s="10" t="s">
        <v>1656</v>
      </c>
      <c r="C1004" s="11">
        <v>442</v>
      </c>
      <c r="D1004" s="10" t="s">
        <v>1858</v>
      </c>
      <c r="E1004" s="22" t="s">
        <v>1066</v>
      </c>
      <c r="F1004" s="14"/>
      <c r="G1004" s="13"/>
    </row>
    <row r="1005" spans="1:7" ht="12.75">
      <c r="A1005" s="10" t="s">
        <v>1859</v>
      </c>
      <c r="B1005" s="10" t="s">
        <v>1860</v>
      </c>
      <c r="C1005" s="11">
        <v>235</v>
      </c>
      <c r="D1005" s="10"/>
      <c r="E1005" s="11">
        <f>ROUNDUP(C1005*1.4,0)</f>
        <v>329</v>
      </c>
      <c r="F1005" s="14">
        <f>ROUNDUP(C1005*1.3,0)</f>
        <v>306</v>
      </c>
      <c r="G1005" s="13"/>
    </row>
    <row r="1006" spans="1:8" ht="12.75">
      <c r="A1006" s="10" t="s">
        <v>1861</v>
      </c>
      <c r="B1006" s="10" t="s">
        <v>1862</v>
      </c>
      <c r="C1006" s="11">
        <v>283</v>
      </c>
      <c r="D1006" s="10" t="s">
        <v>1863</v>
      </c>
      <c r="E1006" s="11">
        <f>ROUNDUP(C1006*1.4,0)</f>
        <v>397</v>
      </c>
      <c r="F1006" s="14">
        <f>ROUNDUP(C1006*1.3,0)</f>
        <v>368</v>
      </c>
      <c r="G1006" s="13"/>
      <c r="H1006" t="s">
        <v>2081</v>
      </c>
    </row>
    <row r="1007" spans="1:6" ht="12.75">
      <c r="A1007" s="10" t="s">
        <v>2082</v>
      </c>
      <c r="B1007" s="10" t="s">
        <v>2083</v>
      </c>
      <c r="C1007" s="11">
        <v>230</v>
      </c>
      <c r="D1007" s="10"/>
      <c r="E1007" s="22" t="s">
        <v>1066</v>
      </c>
      <c r="F1007" s="14"/>
    </row>
    <row r="1008" spans="1:6" ht="12.75">
      <c r="A1008" s="10" t="s">
        <v>2084</v>
      </c>
      <c r="B1008" s="10" t="s">
        <v>2287</v>
      </c>
      <c r="C1008" s="11">
        <v>230</v>
      </c>
      <c r="D1008" s="10"/>
      <c r="E1008" s="11">
        <f>ROUNDUP(C1008*1.4,0)</f>
        <v>322</v>
      </c>
      <c r="F1008" s="14">
        <f>ROUNDUP(C1008*1.3,0)</f>
        <v>299</v>
      </c>
    </row>
    <row r="1009" spans="1:6" ht="12.75">
      <c r="A1009" s="10" t="s">
        <v>2288</v>
      </c>
      <c r="B1009" s="10" t="s">
        <v>2289</v>
      </c>
      <c r="C1009" s="11">
        <v>195</v>
      </c>
      <c r="D1009" s="10"/>
      <c r="E1009" s="11">
        <f>ROUNDUP(C1009*1.4,0)</f>
        <v>273</v>
      </c>
      <c r="F1009" s="14">
        <f>ROUNDUP(C1009*1.3,0)</f>
        <v>254</v>
      </c>
    </row>
    <row r="1010" spans="1:6" ht="12.75">
      <c r="A1010" s="10" t="s">
        <v>2290</v>
      </c>
      <c r="B1010" s="10" t="s">
        <v>2291</v>
      </c>
      <c r="C1010" s="11">
        <v>267</v>
      </c>
      <c r="D1010" s="10"/>
      <c r="E1010" s="11">
        <f>ROUNDUP(C1010*1.4,0)</f>
        <v>374</v>
      </c>
      <c r="F1010" s="14">
        <f>ROUNDUP(C1010*1.3,0)</f>
        <v>348</v>
      </c>
    </row>
    <row r="1011" spans="1:6" ht="12.75">
      <c r="A1011" s="10" t="s">
        <v>2292</v>
      </c>
      <c r="B1011" s="10" t="s">
        <v>2293</v>
      </c>
      <c r="C1011" s="11">
        <v>513</v>
      </c>
      <c r="D1011" s="10"/>
      <c r="E1011" s="22" t="s">
        <v>1066</v>
      </c>
      <c r="F1011" s="14"/>
    </row>
    <row r="1012" spans="1:9" ht="12.75">
      <c r="A1012" s="10" t="s">
        <v>2294</v>
      </c>
      <c r="B1012" s="10" t="s">
        <v>2295</v>
      </c>
      <c r="C1012" s="11">
        <v>320</v>
      </c>
      <c r="D1012" s="10"/>
      <c r="E1012" s="11">
        <f>ROUNDUP(C1012*1.4,0)</f>
        <v>448</v>
      </c>
      <c r="F1012" s="14">
        <f>ROUNDUP(C1012*1.3,0)</f>
        <v>416</v>
      </c>
      <c r="G1012" s="16"/>
      <c r="H1012" t="s">
        <v>1214</v>
      </c>
      <c r="I1012" t="s">
        <v>1212</v>
      </c>
    </row>
    <row r="1013" spans="1:7" ht="12.75">
      <c r="A1013" s="10" t="s">
        <v>2296</v>
      </c>
      <c r="B1013" s="10" t="s">
        <v>2297</v>
      </c>
      <c r="C1013" s="11">
        <v>442</v>
      </c>
      <c r="D1013" s="10"/>
      <c r="E1013" s="11">
        <f>ROUNDUP(C1013*1.4,0)</f>
        <v>619</v>
      </c>
      <c r="F1013" s="14">
        <f>ROUNDUP(C1013*1.3,0)</f>
        <v>575</v>
      </c>
      <c r="G1013" s="16"/>
    </row>
    <row r="1014" spans="1:8" ht="12.75">
      <c r="A1014" s="10" t="s">
        <v>2298</v>
      </c>
      <c r="B1014" s="10" t="s">
        <v>2093</v>
      </c>
      <c r="C1014" s="11">
        <v>235</v>
      </c>
      <c r="D1014" s="10"/>
      <c r="E1014" s="11">
        <f>ROUNDUP(C1014*1.4,0)</f>
        <v>329</v>
      </c>
      <c r="F1014" s="14">
        <f>ROUNDUP(C1014*1.3,0)</f>
        <v>306</v>
      </c>
      <c r="G1014" s="16"/>
      <c r="H1014" t="s">
        <v>2094</v>
      </c>
    </row>
    <row r="1015" spans="1:7" ht="12.75">
      <c r="A1015" s="10" t="s">
        <v>2095</v>
      </c>
      <c r="B1015" s="10" t="s">
        <v>63</v>
      </c>
      <c r="C1015" s="11">
        <v>256</v>
      </c>
      <c r="D1015" s="10" t="s">
        <v>1863</v>
      </c>
      <c r="E1015" s="11">
        <f>ROUNDUP(C1015*1.4,0)</f>
        <v>359</v>
      </c>
      <c r="F1015" s="14">
        <f>ROUNDUP(C1015*1.3,0)</f>
        <v>333</v>
      </c>
      <c r="G1015" s="16"/>
    </row>
    <row r="1016" spans="1:7" ht="12.75">
      <c r="A1016" s="10" t="s">
        <v>2096</v>
      </c>
      <c r="B1016" s="10" t="s">
        <v>2097</v>
      </c>
      <c r="C1016" s="11">
        <v>324</v>
      </c>
      <c r="D1016" s="10" t="s">
        <v>2057</v>
      </c>
      <c r="E1016" s="11">
        <f>ROUNDUP(C1016*1.4,0)</f>
        <v>454</v>
      </c>
      <c r="F1016" s="14">
        <f>ROUNDUP(C1016*1.3,0)</f>
        <v>422</v>
      </c>
      <c r="G1016" s="16"/>
    </row>
    <row r="1017" spans="1:7" ht="12.75">
      <c r="A1017" s="10"/>
      <c r="B1017" s="10"/>
      <c r="C1017" s="11"/>
      <c r="D1017" s="10"/>
      <c r="E1017" s="11"/>
      <c r="F1017" s="14"/>
      <c r="G1017" s="16"/>
    </row>
    <row r="1018" spans="1:6" ht="12.75">
      <c r="A1018" s="27" t="s">
        <v>1061</v>
      </c>
      <c r="B1018" s="10"/>
      <c r="C1018" s="10"/>
      <c r="D1018" s="10"/>
      <c r="E1018" s="10"/>
      <c r="F1018" s="14"/>
    </row>
    <row r="1019" spans="1:6" ht="12.75">
      <c r="A1019" s="10"/>
      <c r="B1019" s="10"/>
      <c r="C1019" s="10"/>
      <c r="D1019" s="10"/>
      <c r="E1019" s="10"/>
      <c r="F1019" s="14"/>
    </row>
    <row r="1020" spans="1:6" ht="12.75">
      <c r="A1020" s="10" t="s">
        <v>2098</v>
      </c>
      <c r="B1020" s="10" t="s">
        <v>2304</v>
      </c>
      <c r="C1020" s="11">
        <v>478</v>
      </c>
      <c r="D1020" s="10"/>
      <c r="E1020" s="11">
        <f aca="true" t="shared" si="70" ref="E1020:E1025">ROUNDUP(C1020*1.4,0)</f>
        <v>670</v>
      </c>
      <c r="F1020" s="14">
        <f aca="true" t="shared" si="71" ref="F1020:F1025">ROUNDUP(C1020*1.3,0)</f>
        <v>622</v>
      </c>
    </row>
    <row r="1021" spans="1:8" ht="12.75">
      <c r="A1021" s="10" t="s">
        <v>2305</v>
      </c>
      <c r="B1021" s="10" t="s">
        <v>2306</v>
      </c>
      <c r="C1021" s="11">
        <v>529</v>
      </c>
      <c r="D1021" s="10" t="s">
        <v>2307</v>
      </c>
      <c r="E1021" s="11">
        <f t="shared" si="70"/>
        <v>741</v>
      </c>
      <c r="F1021" s="14">
        <f t="shared" si="71"/>
        <v>688</v>
      </c>
      <c r="H1021" s="57" t="s">
        <v>2308</v>
      </c>
    </row>
    <row r="1022" spans="1:8" ht="12.75">
      <c r="A1022" s="10" t="s">
        <v>2309</v>
      </c>
      <c r="B1022" s="10" t="s">
        <v>2310</v>
      </c>
      <c r="C1022" s="11">
        <v>315</v>
      </c>
      <c r="D1022" s="10" t="s">
        <v>649</v>
      </c>
      <c r="E1022" s="11">
        <f t="shared" si="70"/>
        <v>441</v>
      </c>
      <c r="F1022" s="14">
        <f t="shared" si="71"/>
        <v>410</v>
      </c>
      <c r="H1022" s="57" t="s">
        <v>2308</v>
      </c>
    </row>
    <row r="1023" spans="1:6" ht="12.75">
      <c r="A1023" s="10" t="s">
        <v>2311</v>
      </c>
      <c r="B1023" s="10" t="s">
        <v>2312</v>
      </c>
      <c r="C1023" s="11">
        <v>783</v>
      </c>
      <c r="D1023" s="10" t="s">
        <v>2307</v>
      </c>
      <c r="E1023" s="11">
        <f t="shared" si="70"/>
        <v>1097</v>
      </c>
      <c r="F1023" s="14">
        <f t="shared" si="71"/>
        <v>1018</v>
      </c>
    </row>
    <row r="1024" spans="1:8" ht="12.75">
      <c r="A1024" s="10" t="s">
        <v>2313</v>
      </c>
      <c r="B1024" s="10" t="s">
        <v>2314</v>
      </c>
      <c r="C1024" s="11">
        <v>238</v>
      </c>
      <c r="D1024" s="10" t="s">
        <v>1220</v>
      </c>
      <c r="E1024" s="11">
        <f t="shared" si="70"/>
        <v>334</v>
      </c>
      <c r="F1024" s="14">
        <f t="shared" si="71"/>
        <v>310</v>
      </c>
      <c r="G1024" s="16"/>
      <c r="H1024" s="57" t="s">
        <v>2308</v>
      </c>
    </row>
    <row r="1025" spans="1:8" ht="12.75">
      <c r="A1025" s="10" t="s">
        <v>2315</v>
      </c>
      <c r="B1025" s="10" t="s">
        <v>2319</v>
      </c>
      <c r="C1025" s="11">
        <v>830</v>
      </c>
      <c r="D1025" s="10" t="s">
        <v>2320</v>
      </c>
      <c r="E1025" s="11">
        <f t="shared" si="70"/>
        <v>1162</v>
      </c>
      <c r="F1025" s="14">
        <f t="shared" si="71"/>
        <v>1079</v>
      </c>
      <c r="G1025" s="16"/>
      <c r="H1025" s="57"/>
    </row>
    <row r="1026" spans="1:6" ht="12.75">
      <c r="A1026" s="10"/>
      <c r="B1026" s="10"/>
      <c r="C1026" s="10"/>
      <c r="D1026" s="10"/>
      <c r="E1026" s="10"/>
      <c r="F1026" s="14"/>
    </row>
    <row r="1027" spans="1:6" ht="12.75">
      <c r="A1027" s="4" t="s">
        <v>2321</v>
      </c>
      <c r="B1027" s="2"/>
      <c r="C1027" s="10"/>
      <c r="D1027" s="10"/>
      <c r="E1027" s="2"/>
      <c r="F1027" s="14"/>
    </row>
    <row r="1028" spans="1:6" ht="12.75">
      <c r="A1028" s="4"/>
      <c r="B1028" s="2"/>
      <c r="C1028" s="10"/>
      <c r="D1028" s="10"/>
      <c r="E1028" s="2"/>
      <c r="F1028" s="14"/>
    </row>
    <row r="1029" spans="1:6" ht="12.75">
      <c r="A1029" s="2" t="s">
        <v>2322</v>
      </c>
      <c r="B1029" s="2" t="s">
        <v>2323</v>
      </c>
      <c r="C1029" s="28">
        <v>432</v>
      </c>
      <c r="D1029" s="10"/>
      <c r="E1029" s="11">
        <f>ROUNDUP(C1029*1.4,0)</f>
        <v>605</v>
      </c>
      <c r="F1029" s="14">
        <f>ROUNDUP(C1029*1.3,0)</f>
        <v>562</v>
      </c>
    </row>
    <row r="1030" spans="1:6" ht="12.75">
      <c r="A1030" s="2"/>
      <c r="B1030" s="58"/>
      <c r="C1030" s="10"/>
      <c r="D1030" s="10"/>
      <c r="E1030" s="2"/>
      <c r="F1030" s="2"/>
    </row>
    <row r="1031" spans="1:7" ht="15.75">
      <c r="A1031" s="59" t="s">
        <v>2324</v>
      </c>
      <c r="B1031" s="10"/>
      <c r="C1031" s="11"/>
      <c r="D1031" s="10"/>
      <c r="E1031" s="11"/>
      <c r="F1031" s="14"/>
      <c r="G1031" s="16"/>
    </row>
    <row r="1032" spans="1:7" ht="12.75">
      <c r="A1032" s="10"/>
      <c r="B1032" s="10"/>
      <c r="C1032" s="11"/>
      <c r="D1032" s="10"/>
      <c r="E1032" s="11"/>
      <c r="F1032" s="14"/>
      <c r="G1032" s="16"/>
    </row>
    <row r="1033" spans="1:7" ht="12.75">
      <c r="A1033" s="27" t="s">
        <v>212</v>
      </c>
      <c r="B1033" s="10"/>
      <c r="C1033" s="11"/>
      <c r="D1033" s="10"/>
      <c r="E1033" s="11"/>
      <c r="F1033" s="14"/>
      <c r="G1033" s="16"/>
    </row>
    <row r="1034" spans="1:6" ht="12.75">
      <c r="A1034" s="2"/>
      <c r="B1034" s="2"/>
      <c r="C1034" s="10"/>
      <c r="D1034" s="10"/>
      <c r="E1034" s="2"/>
      <c r="F1034" s="14"/>
    </row>
    <row r="1035" spans="1:6" ht="12.75">
      <c r="A1035" s="10" t="s">
        <v>2325</v>
      </c>
      <c r="B1035" s="10" t="s">
        <v>2326</v>
      </c>
      <c r="C1035" s="14">
        <v>199</v>
      </c>
      <c r="D1035" s="10"/>
      <c r="E1035" s="11">
        <f>ROUNDUP(C1035*1.4,0)</f>
        <v>279</v>
      </c>
      <c r="F1035" s="14">
        <f>ROUNDUP(C1035*1.3,0)</f>
        <v>259</v>
      </c>
    </row>
    <row r="1036" spans="1:6" ht="12.75">
      <c r="A1036" s="10" t="s">
        <v>2327</v>
      </c>
      <c r="B1036" s="10" t="s">
        <v>1914</v>
      </c>
      <c r="C1036" s="11">
        <v>380</v>
      </c>
      <c r="D1036" s="10"/>
      <c r="E1036" s="19" t="s">
        <v>1066</v>
      </c>
      <c r="F1036" s="14"/>
    </row>
    <row r="1037" spans="1:6" ht="12.75">
      <c r="A1037" s="10" t="s">
        <v>1915</v>
      </c>
      <c r="B1037" s="10" t="s">
        <v>1916</v>
      </c>
      <c r="C1037" s="11">
        <v>299</v>
      </c>
      <c r="D1037" s="10"/>
      <c r="E1037" s="11">
        <f>ROUNDUP(C1037*1.4,0)</f>
        <v>419</v>
      </c>
      <c r="F1037" s="14">
        <f>ROUNDUP(C1037*1.3,0)</f>
        <v>389</v>
      </c>
    </row>
    <row r="1038" spans="1:6" ht="12.75">
      <c r="A1038" s="10" t="s">
        <v>1917</v>
      </c>
      <c r="B1038" s="10" t="s">
        <v>1918</v>
      </c>
      <c r="C1038" s="11">
        <v>165</v>
      </c>
      <c r="D1038" s="10"/>
      <c r="E1038" s="11">
        <f>ROUNDUP(C1038*1.4,0)</f>
        <v>231</v>
      </c>
      <c r="F1038" s="14">
        <f>ROUNDUP(C1038*1.3,0)</f>
        <v>215</v>
      </c>
    </row>
    <row r="1039" spans="1:6" ht="12.75">
      <c r="A1039" s="10" t="s">
        <v>1919</v>
      </c>
      <c r="B1039" s="10" t="s">
        <v>1920</v>
      </c>
      <c r="C1039" s="11">
        <v>260</v>
      </c>
      <c r="D1039" s="10" t="s">
        <v>1075</v>
      </c>
      <c r="E1039" s="19" t="s">
        <v>1066</v>
      </c>
      <c r="F1039" s="14"/>
    </row>
    <row r="1040" spans="1:6" ht="12.75">
      <c r="A1040" s="10" t="s">
        <v>1921</v>
      </c>
      <c r="B1040" s="10" t="s">
        <v>1922</v>
      </c>
      <c r="C1040" s="11">
        <v>260</v>
      </c>
      <c r="D1040" s="10"/>
      <c r="E1040" s="19" t="s">
        <v>1066</v>
      </c>
      <c r="F1040" s="14"/>
    </row>
    <row r="1041" spans="1:6" ht="12.75">
      <c r="A1041" s="10" t="s">
        <v>1923</v>
      </c>
      <c r="B1041" s="10" t="s">
        <v>1924</v>
      </c>
      <c r="C1041" s="11">
        <v>142</v>
      </c>
      <c r="D1041" s="10" t="s">
        <v>726</v>
      </c>
      <c r="E1041" s="19" t="s">
        <v>1066</v>
      </c>
      <c r="F1041" s="14"/>
    </row>
    <row r="1042" spans="1:6" ht="12.75">
      <c r="A1042" s="10" t="s">
        <v>1925</v>
      </c>
      <c r="B1042" s="10" t="s">
        <v>1926</v>
      </c>
      <c r="C1042" s="11">
        <v>175</v>
      </c>
      <c r="D1042" s="10" t="s">
        <v>378</v>
      </c>
      <c r="E1042" s="11">
        <f>ROUNDUP(C1042*1.4,0)</f>
        <v>245</v>
      </c>
      <c r="F1042" s="14">
        <f>ROUNDUP(C1042*1.3,0)</f>
        <v>228</v>
      </c>
    </row>
    <row r="1043" spans="1:7" ht="12.75">
      <c r="A1043" s="10" t="s">
        <v>1928</v>
      </c>
      <c r="B1043" s="10" t="s">
        <v>1929</v>
      </c>
      <c r="C1043" s="11">
        <v>175</v>
      </c>
      <c r="D1043" s="10" t="s">
        <v>1930</v>
      </c>
      <c r="E1043" s="11">
        <f>ROUNDUP(C1043*1.4,0)</f>
        <v>245</v>
      </c>
      <c r="F1043" s="14">
        <f>ROUNDUP(C1043*1.3,0)</f>
        <v>228</v>
      </c>
      <c r="G1043" t="s">
        <v>1931</v>
      </c>
    </row>
    <row r="1044" spans="1:10" ht="12.75">
      <c r="A1044" s="10" t="s">
        <v>2127</v>
      </c>
      <c r="B1044" s="10" t="s">
        <v>2128</v>
      </c>
      <c r="C1044" s="11">
        <v>380</v>
      </c>
      <c r="D1044" s="10" t="s">
        <v>798</v>
      </c>
      <c r="E1044" s="11">
        <f>ROUNDUP(C1044*1.4,0)</f>
        <v>532</v>
      </c>
      <c r="F1044" s="14">
        <f>ROUNDUP(C1044*1.3,0)</f>
        <v>494</v>
      </c>
      <c r="G1044" s="16" t="s">
        <v>2129</v>
      </c>
      <c r="H1044" s="16"/>
      <c r="I1044" s="16"/>
      <c r="J1044" s="60">
        <v>0.075</v>
      </c>
    </row>
    <row r="1045" spans="1:7" ht="12.75">
      <c r="A1045" s="10" t="s">
        <v>2130</v>
      </c>
      <c r="B1045" s="10" t="s">
        <v>2131</v>
      </c>
      <c r="C1045" s="11">
        <v>260</v>
      </c>
      <c r="D1045" s="10" t="s">
        <v>951</v>
      </c>
      <c r="E1045" s="19" t="s">
        <v>1066</v>
      </c>
      <c r="F1045" s="14"/>
      <c r="G1045" s="22"/>
    </row>
    <row r="1046" spans="1:7" ht="12.75">
      <c r="A1046" s="10" t="s">
        <v>2132</v>
      </c>
      <c r="B1046" s="10" t="s">
        <v>2133</v>
      </c>
      <c r="C1046" s="11">
        <v>202</v>
      </c>
      <c r="D1046" s="10" t="s">
        <v>830</v>
      </c>
      <c r="E1046" s="11">
        <f>ROUNDUP(C1046*1.4,0)</f>
        <v>283</v>
      </c>
      <c r="F1046" s="14">
        <f>ROUNDUP(C1046*1.3,0)</f>
        <v>263</v>
      </c>
      <c r="G1046" s="17" t="s">
        <v>2134</v>
      </c>
    </row>
    <row r="1047" spans="1:7" ht="12.75">
      <c r="A1047" s="10" t="s">
        <v>2135</v>
      </c>
      <c r="B1047" s="10" t="s">
        <v>2136</v>
      </c>
      <c r="C1047" s="11">
        <v>125</v>
      </c>
      <c r="D1047" s="10"/>
      <c r="E1047" s="11">
        <f>ROUNDUP(C1047*1.4,0)</f>
        <v>175</v>
      </c>
      <c r="F1047" s="14">
        <v>149</v>
      </c>
      <c r="G1047" s="22"/>
    </row>
    <row r="1048" spans="1:7" ht="12.75">
      <c r="A1048" s="10" t="s">
        <v>2137</v>
      </c>
      <c r="B1048" s="10" t="s">
        <v>2138</v>
      </c>
      <c r="C1048" s="11">
        <v>202</v>
      </c>
      <c r="D1048" s="10" t="s">
        <v>830</v>
      </c>
      <c r="E1048" s="11">
        <f>ROUNDUP(C1048*1.4,0)</f>
        <v>283</v>
      </c>
      <c r="F1048" s="14">
        <v>149</v>
      </c>
      <c r="G1048" s="17" t="s">
        <v>1937</v>
      </c>
    </row>
    <row r="1049" spans="1:7" ht="12.75">
      <c r="A1049" s="10" t="s">
        <v>1938</v>
      </c>
      <c r="B1049" s="10" t="s">
        <v>1939</v>
      </c>
      <c r="C1049" s="11">
        <v>106</v>
      </c>
      <c r="D1049" s="10"/>
      <c r="E1049" s="11">
        <f>ROUNDUP(C1049*1.4,0)</f>
        <v>149</v>
      </c>
      <c r="F1049" s="14">
        <v>149</v>
      </c>
      <c r="G1049" s="22"/>
    </row>
    <row r="1050" spans="1:7" ht="12.75">
      <c r="A1050" s="10" t="s">
        <v>1940</v>
      </c>
      <c r="B1050" s="10" t="s">
        <v>1941</v>
      </c>
      <c r="C1050" s="11">
        <v>340</v>
      </c>
      <c r="D1050" s="10" t="s">
        <v>798</v>
      </c>
      <c r="E1050" s="19" t="s">
        <v>1066</v>
      </c>
      <c r="F1050" s="14"/>
      <c r="G1050" s="22"/>
    </row>
    <row r="1051" spans="1:7" ht="12.75">
      <c r="A1051" s="10" t="s">
        <v>1942</v>
      </c>
      <c r="B1051" s="10" t="s">
        <v>1943</v>
      </c>
      <c r="C1051" s="11">
        <v>288</v>
      </c>
      <c r="D1051" s="10"/>
      <c r="E1051" s="11">
        <f>ROUNDUP(C1051*1.4,0)</f>
        <v>404</v>
      </c>
      <c r="F1051" s="14">
        <f>ROUNDUP(C1051*1.3,0)</f>
        <v>375</v>
      </c>
      <c r="G1051" s="22"/>
    </row>
    <row r="1052" spans="1:7" ht="12.75">
      <c r="A1052" s="10" t="s">
        <v>1944</v>
      </c>
      <c r="B1052" s="10" t="s">
        <v>1731</v>
      </c>
      <c r="C1052" s="11">
        <v>312</v>
      </c>
      <c r="D1052" s="10"/>
      <c r="E1052" s="11">
        <f>ROUNDUP(C1052*1.4,0)</f>
        <v>437</v>
      </c>
      <c r="F1052" s="14">
        <f>ROUNDUP(C1052*1.3,0)</f>
        <v>406</v>
      </c>
      <c r="G1052" s="22"/>
    </row>
    <row r="1053" spans="1:8" ht="12.75">
      <c r="A1053" s="10" t="s">
        <v>1732</v>
      </c>
      <c r="B1053" s="10" t="s">
        <v>1733</v>
      </c>
      <c r="C1053" s="11">
        <v>274</v>
      </c>
      <c r="D1053" s="10"/>
      <c r="E1053" s="11">
        <f>ROUNDUP(C1053*1.4,0)</f>
        <v>384</v>
      </c>
      <c r="F1053" s="14">
        <f>ROUNDUP(C1053*1.3,0)</f>
        <v>357</v>
      </c>
      <c r="G1053" s="22"/>
      <c r="H1053" t="s">
        <v>2146</v>
      </c>
    </row>
    <row r="1054" spans="1:7" ht="12.75">
      <c r="A1054" s="10" t="s">
        <v>2147</v>
      </c>
      <c r="B1054" s="10" t="s">
        <v>2148</v>
      </c>
      <c r="C1054" s="11">
        <v>337</v>
      </c>
      <c r="D1054" s="10" t="s">
        <v>951</v>
      </c>
      <c r="E1054" s="11">
        <f>ROUNDUP(C1054*1.4,0)</f>
        <v>472</v>
      </c>
      <c r="F1054" s="14">
        <f>ROUNDUP(C1054*1.3,0)</f>
        <v>439</v>
      </c>
      <c r="G1054" t="s">
        <v>1178</v>
      </c>
    </row>
    <row r="1055" spans="1:8" ht="12.75">
      <c r="A1055" s="10" t="s">
        <v>2149</v>
      </c>
      <c r="B1055" s="10" t="s">
        <v>2150</v>
      </c>
      <c r="C1055" s="11">
        <v>915</v>
      </c>
      <c r="D1055" s="10" t="s">
        <v>2151</v>
      </c>
      <c r="E1055" s="19" t="s">
        <v>1066</v>
      </c>
      <c r="F1055" s="14"/>
      <c r="G1055" t="s">
        <v>1178</v>
      </c>
      <c r="H1055" s="22" t="s">
        <v>2152</v>
      </c>
    </row>
    <row r="1056" spans="1:8" ht="12.75">
      <c r="A1056" s="10" t="s">
        <v>2153</v>
      </c>
      <c r="B1056" s="10" t="s">
        <v>2154</v>
      </c>
      <c r="C1056" s="11">
        <v>337</v>
      </c>
      <c r="D1056" s="10" t="s">
        <v>684</v>
      </c>
      <c r="E1056" s="11">
        <f aca="true" t="shared" si="72" ref="E1056:E1062">ROUNDUP(C1056*1.4,0)</f>
        <v>472</v>
      </c>
      <c r="F1056" s="14">
        <f aca="true" t="shared" si="73" ref="F1056:F1062">ROUNDUP(C1056*1.3,0)</f>
        <v>439</v>
      </c>
      <c r="G1056" t="s">
        <v>1178</v>
      </c>
      <c r="H1056" s="22"/>
    </row>
    <row r="1057" spans="1:8" ht="12.75">
      <c r="A1057" s="10" t="s">
        <v>2155</v>
      </c>
      <c r="B1057" s="10" t="s">
        <v>2156</v>
      </c>
      <c r="C1057" s="11">
        <v>490</v>
      </c>
      <c r="D1057" s="10" t="s">
        <v>681</v>
      </c>
      <c r="E1057" s="11">
        <f t="shared" si="72"/>
        <v>686</v>
      </c>
      <c r="F1057" s="14">
        <f t="shared" si="73"/>
        <v>637</v>
      </c>
      <c r="G1057" t="s">
        <v>1178</v>
      </c>
      <c r="H1057" s="22" t="s">
        <v>2374</v>
      </c>
    </row>
    <row r="1058" spans="1:6" ht="12.75">
      <c r="A1058" s="14" t="s">
        <v>2158</v>
      </c>
      <c r="B1058" s="14" t="s">
        <v>2159</v>
      </c>
      <c r="C1058" s="14">
        <v>351</v>
      </c>
      <c r="D1058" s="14" t="s">
        <v>2160</v>
      </c>
      <c r="E1058" s="14">
        <f t="shared" si="72"/>
        <v>492</v>
      </c>
      <c r="F1058" s="14">
        <f t="shared" si="73"/>
        <v>457</v>
      </c>
    </row>
    <row r="1059" spans="1:8" ht="12.75">
      <c r="A1059" s="14" t="s">
        <v>2161</v>
      </c>
      <c r="B1059" s="14" t="s">
        <v>2162</v>
      </c>
      <c r="C1059" s="14">
        <v>529</v>
      </c>
      <c r="D1059" s="14" t="s">
        <v>231</v>
      </c>
      <c r="E1059" s="14">
        <f t="shared" si="72"/>
        <v>741</v>
      </c>
      <c r="F1059" s="14">
        <f t="shared" si="73"/>
        <v>688</v>
      </c>
      <c r="G1059" t="s">
        <v>1178</v>
      </c>
      <c r="H1059" t="s">
        <v>2163</v>
      </c>
    </row>
    <row r="1060" spans="1:8" ht="12.75">
      <c r="A1060" s="14" t="s">
        <v>2164</v>
      </c>
      <c r="B1060" s="14" t="s">
        <v>2165</v>
      </c>
      <c r="C1060" s="14">
        <v>391</v>
      </c>
      <c r="D1060" s="14" t="s">
        <v>511</v>
      </c>
      <c r="E1060" s="14">
        <f t="shared" si="72"/>
        <v>548</v>
      </c>
      <c r="F1060" s="14">
        <f t="shared" si="73"/>
        <v>509</v>
      </c>
      <c r="G1060" t="s">
        <v>1178</v>
      </c>
      <c r="H1060" t="s">
        <v>2166</v>
      </c>
    </row>
    <row r="1061" spans="1:6" ht="12.75">
      <c r="A1061" s="14" t="s">
        <v>1965</v>
      </c>
      <c r="B1061" s="14" t="s">
        <v>1966</v>
      </c>
      <c r="C1061" s="14">
        <v>466</v>
      </c>
      <c r="D1061" s="14" t="s">
        <v>1967</v>
      </c>
      <c r="E1061" s="14">
        <f t="shared" si="72"/>
        <v>653</v>
      </c>
      <c r="F1061" s="14">
        <f t="shared" si="73"/>
        <v>606</v>
      </c>
    </row>
    <row r="1062" spans="1:6" ht="12.75">
      <c r="A1062" s="14" t="s">
        <v>1968</v>
      </c>
      <c r="B1062" s="14" t="s">
        <v>1755</v>
      </c>
      <c r="C1062" s="14">
        <v>216</v>
      </c>
      <c r="D1062" s="14" t="s">
        <v>1123</v>
      </c>
      <c r="E1062" s="14">
        <f t="shared" si="72"/>
        <v>303</v>
      </c>
      <c r="F1062" s="14">
        <f t="shared" si="73"/>
        <v>281</v>
      </c>
    </row>
    <row r="1063" spans="1:6" ht="12.75">
      <c r="A1063" s="10"/>
      <c r="B1063" s="10"/>
      <c r="C1063" s="10"/>
      <c r="D1063" s="10"/>
      <c r="E1063" s="10"/>
      <c r="F1063" s="10"/>
    </row>
    <row r="1064" spans="1:6" ht="12.75">
      <c r="A1064" s="27" t="s">
        <v>1971</v>
      </c>
      <c r="B1064" s="10"/>
      <c r="C1064" s="10"/>
      <c r="D1064" s="10"/>
      <c r="E1064" s="10"/>
      <c r="F1064" s="10"/>
    </row>
    <row r="1065" spans="1:6" ht="12.75">
      <c r="A1065" s="10"/>
      <c r="B1065" s="10"/>
      <c r="C1065" s="10"/>
      <c r="D1065" s="10"/>
      <c r="E1065" s="10"/>
      <c r="F1065" s="10"/>
    </row>
    <row r="1066" spans="1:6" ht="12.75">
      <c r="A1066" s="10"/>
      <c r="B1066" s="10"/>
      <c r="C1066" s="10"/>
      <c r="D1066" s="10"/>
      <c r="E1066" s="10"/>
      <c r="F1066" s="10"/>
    </row>
    <row r="1067" spans="1:6" ht="12.75">
      <c r="A1067" s="10"/>
      <c r="B1067" s="27" t="s">
        <v>212</v>
      </c>
      <c r="C1067" s="10"/>
      <c r="D1067" s="10"/>
      <c r="E1067" s="10"/>
      <c r="F1067" s="10"/>
    </row>
    <row r="1068" spans="1:6" ht="12.75">
      <c r="A1068" s="10"/>
      <c r="B1068" s="10"/>
      <c r="C1068" s="10"/>
      <c r="D1068" s="10"/>
      <c r="E1068" s="10"/>
      <c r="F1068" s="10"/>
    </row>
    <row r="1069" spans="1:6" ht="12.75">
      <c r="A1069" s="10" t="s">
        <v>1972</v>
      </c>
      <c r="B1069" s="10" t="s">
        <v>1973</v>
      </c>
      <c r="C1069" s="14">
        <v>162</v>
      </c>
      <c r="D1069" s="10"/>
      <c r="E1069" s="11">
        <f aca="true" t="shared" si="74" ref="E1069:E1077">ROUNDUP(C1069*1.4,0)</f>
        <v>227</v>
      </c>
      <c r="F1069" s="11">
        <f aca="true" t="shared" si="75" ref="F1069:F1077">ROUNDUP(C1069*1.3,0)</f>
        <v>211</v>
      </c>
    </row>
    <row r="1070" spans="1:6" ht="12.75">
      <c r="A1070" s="10" t="s">
        <v>1974</v>
      </c>
      <c r="B1070" s="10" t="s">
        <v>2178</v>
      </c>
      <c r="C1070" s="14">
        <v>45</v>
      </c>
      <c r="D1070" s="10" t="s">
        <v>2179</v>
      </c>
      <c r="E1070" s="11">
        <f t="shared" si="74"/>
        <v>63</v>
      </c>
      <c r="F1070" s="11">
        <f t="shared" si="75"/>
        <v>59</v>
      </c>
    </row>
    <row r="1071" spans="1:6" ht="12.75">
      <c r="A1071" s="10" t="s">
        <v>2180</v>
      </c>
      <c r="B1071" s="10" t="s">
        <v>2181</v>
      </c>
      <c r="C1071" s="14">
        <v>102</v>
      </c>
      <c r="D1071" s="10"/>
      <c r="E1071" s="11">
        <f t="shared" si="74"/>
        <v>143</v>
      </c>
      <c r="F1071" s="11">
        <f t="shared" si="75"/>
        <v>133</v>
      </c>
    </row>
    <row r="1072" spans="1:6" ht="12.75">
      <c r="A1072" s="10" t="s">
        <v>2182</v>
      </c>
      <c r="B1072" s="10" t="s">
        <v>2183</v>
      </c>
      <c r="C1072" s="14">
        <v>121</v>
      </c>
      <c r="D1072" s="10"/>
      <c r="E1072" s="11">
        <f t="shared" si="74"/>
        <v>170</v>
      </c>
      <c r="F1072" s="11">
        <f t="shared" si="75"/>
        <v>158</v>
      </c>
    </row>
    <row r="1073" spans="1:6" ht="12.75">
      <c r="A1073" s="10" t="s">
        <v>2184</v>
      </c>
      <c r="B1073" s="10" t="s">
        <v>2400</v>
      </c>
      <c r="C1073" s="14">
        <v>102</v>
      </c>
      <c r="D1073" s="10"/>
      <c r="E1073" s="11">
        <f t="shared" si="74"/>
        <v>143</v>
      </c>
      <c r="F1073" s="11">
        <f t="shared" si="75"/>
        <v>133</v>
      </c>
    </row>
    <row r="1074" spans="1:6" ht="12.75">
      <c r="A1074" s="2" t="s">
        <v>2401</v>
      </c>
      <c r="B1074" s="2" t="s">
        <v>2402</v>
      </c>
      <c r="C1074" s="14">
        <v>102</v>
      </c>
      <c r="D1074" s="10"/>
      <c r="E1074" s="31">
        <f t="shared" si="74"/>
        <v>143</v>
      </c>
      <c r="F1074" s="31">
        <f t="shared" si="75"/>
        <v>133</v>
      </c>
    </row>
    <row r="1075" spans="1:6" ht="12.75">
      <c r="A1075" s="10" t="s">
        <v>2403</v>
      </c>
      <c r="B1075" s="10" t="s">
        <v>2404</v>
      </c>
      <c r="C1075" s="14">
        <v>195</v>
      </c>
      <c r="D1075" s="10"/>
      <c r="E1075" s="11">
        <f t="shared" si="74"/>
        <v>273</v>
      </c>
      <c r="F1075" s="11">
        <f t="shared" si="75"/>
        <v>254</v>
      </c>
    </row>
    <row r="1076" spans="1:7" ht="12.75">
      <c r="A1076" s="10" t="s">
        <v>2405</v>
      </c>
      <c r="B1076" s="10" t="s">
        <v>2406</v>
      </c>
      <c r="C1076" s="14">
        <v>299</v>
      </c>
      <c r="D1076" s="10" t="s">
        <v>2407</v>
      </c>
      <c r="E1076" s="11">
        <f t="shared" si="74"/>
        <v>419</v>
      </c>
      <c r="F1076" s="11">
        <f t="shared" si="75"/>
        <v>389</v>
      </c>
      <c r="G1076" s="60">
        <v>0.05902777777777778</v>
      </c>
    </row>
    <row r="1077" spans="1:6" ht="12.75">
      <c r="A1077" s="2" t="s">
        <v>2408</v>
      </c>
      <c r="B1077" s="2" t="s">
        <v>2409</v>
      </c>
      <c r="C1077" s="14">
        <v>279</v>
      </c>
      <c r="D1077" s="10"/>
      <c r="E1077" s="31">
        <f t="shared" si="74"/>
        <v>391</v>
      </c>
      <c r="F1077" s="31">
        <f t="shared" si="75"/>
        <v>363</v>
      </c>
    </row>
    <row r="1078" spans="1:6" ht="12.75">
      <c r="A1078" s="2"/>
      <c r="B1078" s="2"/>
      <c r="C1078" s="10"/>
      <c r="D1078" s="10"/>
      <c r="E1078" s="2"/>
      <c r="F1078" s="2"/>
    </row>
    <row r="1079" spans="2:6" ht="12.75">
      <c r="B1079" s="6" t="s">
        <v>112</v>
      </c>
      <c r="C1079" s="61"/>
      <c r="D1079" s="10"/>
      <c r="E1079" s="2"/>
      <c r="F1079" s="2"/>
    </row>
    <row r="1080" spans="3:6" ht="12.75">
      <c r="C1080" s="61"/>
      <c r="D1080" s="10"/>
      <c r="E1080" s="2"/>
      <c r="F1080" s="2"/>
    </row>
    <row r="1081" spans="1:6" ht="12.75">
      <c r="A1081" s="10" t="s">
        <v>2410</v>
      </c>
      <c r="B1081" s="10" t="s">
        <v>2193</v>
      </c>
      <c r="C1081" s="14">
        <v>297</v>
      </c>
      <c r="D1081" s="10"/>
      <c r="E1081" s="11">
        <f>ROUNDUP(C1081*1.4,0)</f>
        <v>416</v>
      </c>
      <c r="F1081" s="11">
        <f>ROUNDUP(C1081*1.3,0)</f>
        <v>387</v>
      </c>
    </row>
    <row r="1082" spans="1:6" ht="12.75">
      <c r="A1082" s="10"/>
      <c r="B1082" s="10"/>
      <c r="C1082" s="14"/>
      <c r="D1082" s="10"/>
      <c r="E1082" s="11"/>
      <c r="F1082" s="11"/>
    </row>
    <row r="1083" spans="1:6" ht="12.75">
      <c r="A1083" s="2"/>
      <c r="B1083" s="4" t="s">
        <v>1061</v>
      </c>
      <c r="C1083" s="10"/>
      <c r="D1083" s="10"/>
      <c r="E1083" s="2"/>
      <c r="F1083" s="2"/>
    </row>
    <row r="1084" spans="1:6" ht="12.75">
      <c r="A1084" s="2"/>
      <c r="B1084" s="2"/>
      <c r="C1084" s="10"/>
      <c r="D1084" s="10"/>
      <c r="E1084" s="2"/>
      <c r="F1084" s="2"/>
    </row>
    <row r="1085" spans="1:6" ht="12.75">
      <c r="A1085" s="10" t="s">
        <v>2194</v>
      </c>
      <c r="B1085" s="10" t="s">
        <v>54</v>
      </c>
      <c r="C1085" s="14">
        <v>240</v>
      </c>
      <c r="D1085" s="10"/>
      <c r="E1085" s="11">
        <f aca="true" t="shared" si="76" ref="E1085:E1093">ROUNDUP(C1085*1.4,0)</f>
        <v>336</v>
      </c>
      <c r="F1085" s="11">
        <f aca="true" t="shared" si="77" ref="F1085:F1093">ROUNDUP(C1085*1.3,0)</f>
        <v>312</v>
      </c>
    </row>
    <row r="1086" spans="1:6" ht="12.75">
      <c r="A1086" s="10" t="s">
        <v>2195</v>
      </c>
      <c r="B1086" s="10" t="s">
        <v>2196</v>
      </c>
      <c r="C1086" s="14">
        <v>162</v>
      </c>
      <c r="D1086" s="10"/>
      <c r="E1086" s="11">
        <f t="shared" si="76"/>
        <v>227</v>
      </c>
      <c r="F1086" s="11">
        <f t="shared" si="77"/>
        <v>211</v>
      </c>
    </row>
    <row r="1087" spans="1:8" ht="12.75">
      <c r="A1087" s="10" t="s">
        <v>2197</v>
      </c>
      <c r="B1087" s="10" t="s">
        <v>2417</v>
      </c>
      <c r="C1087" s="14">
        <v>432</v>
      </c>
      <c r="D1087" s="10"/>
      <c r="E1087" s="11">
        <f t="shared" si="76"/>
        <v>605</v>
      </c>
      <c r="F1087" s="11">
        <f t="shared" si="77"/>
        <v>562</v>
      </c>
      <c r="H1087" t="s">
        <v>2418</v>
      </c>
    </row>
    <row r="1088" spans="1:6" ht="12.75">
      <c r="A1088" s="10" t="s">
        <v>2419</v>
      </c>
      <c r="B1088" s="10" t="s">
        <v>2420</v>
      </c>
      <c r="C1088" s="14">
        <v>432</v>
      </c>
      <c r="D1088" s="10"/>
      <c r="E1088" s="11">
        <f t="shared" si="76"/>
        <v>605</v>
      </c>
      <c r="F1088" s="11">
        <f t="shared" si="77"/>
        <v>562</v>
      </c>
    </row>
    <row r="1089" spans="1:6" ht="12.75">
      <c r="A1089" s="10" t="s">
        <v>2421</v>
      </c>
      <c r="B1089" s="10" t="s">
        <v>2422</v>
      </c>
      <c r="C1089" s="14">
        <v>270</v>
      </c>
      <c r="D1089" s="10"/>
      <c r="E1089" s="11">
        <f t="shared" si="76"/>
        <v>378</v>
      </c>
      <c r="F1089" s="11">
        <f t="shared" si="77"/>
        <v>351</v>
      </c>
    </row>
    <row r="1090" spans="1:6" ht="12.75">
      <c r="A1090" s="10" t="s">
        <v>2423</v>
      </c>
      <c r="B1090" s="10" t="s">
        <v>2424</v>
      </c>
      <c r="C1090" s="14">
        <v>297</v>
      </c>
      <c r="D1090" s="10"/>
      <c r="E1090" s="11">
        <f t="shared" si="76"/>
        <v>416</v>
      </c>
      <c r="F1090" s="11">
        <f t="shared" si="77"/>
        <v>387</v>
      </c>
    </row>
    <row r="1091" spans="1:6" ht="12.75">
      <c r="A1091" s="10" t="s">
        <v>2425</v>
      </c>
      <c r="B1091" s="10" t="s">
        <v>2426</v>
      </c>
      <c r="C1091" s="14">
        <v>160</v>
      </c>
      <c r="D1091" s="10" t="s">
        <v>830</v>
      </c>
      <c r="E1091" s="11">
        <f t="shared" si="76"/>
        <v>224</v>
      </c>
      <c r="F1091" s="11">
        <f t="shared" si="77"/>
        <v>208</v>
      </c>
    </row>
    <row r="1092" spans="1:6" ht="12.75">
      <c r="A1092" s="10" t="s">
        <v>2211</v>
      </c>
      <c r="B1092" s="10" t="s">
        <v>2428</v>
      </c>
      <c r="C1092" s="14">
        <v>197</v>
      </c>
      <c r="D1092" s="10" t="s">
        <v>383</v>
      </c>
      <c r="E1092" s="11">
        <f t="shared" si="76"/>
        <v>276</v>
      </c>
      <c r="F1092" s="11">
        <f t="shared" si="77"/>
        <v>257</v>
      </c>
    </row>
    <row r="1093" spans="1:6" ht="12.75">
      <c r="A1093" s="10" t="s">
        <v>2429</v>
      </c>
      <c r="B1093" s="10" t="s">
        <v>2430</v>
      </c>
      <c r="C1093" s="14">
        <v>243</v>
      </c>
      <c r="D1093" s="10"/>
      <c r="E1093" s="11">
        <f t="shared" si="76"/>
        <v>341</v>
      </c>
      <c r="F1093" s="11">
        <f t="shared" si="77"/>
        <v>316</v>
      </c>
    </row>
    <row r="1094" spans="1:6" ht="12.75">
      <c r="A1094" s="10"/>
      <c r="B1094" s="10"/>
      <c r="C1094" s="10"/>
      <c r="D1094" s="10"/>
      <c r="E1094" s="10"/>
      <c r="F1094" s="10"/>
    </row>
    <row r="1095" spans="1:6" ht="12.75">
      <c r="A1095" s="16"/>
      <c r="B1095" s="50" t="s">
        <v>2431</v>
      </c>
      <c r="C1095" s="10"/>
      <c r="D1095" s="10"/>
      <c r="E1095" s="10"/>
      <c r="F1095" s="10"/>
    </row>
    <row r="1096" spans="1:6" ht="12.75">
      <c r="A1096" s="16"/>
      <c r="B1096" s="16"/>
      <c r="C1096" s="10"/>
      <c r="D1096" s="10"/>
      <c r="E1096" s="10"/>
      <c r="F1096" s="10"/>
    </row>
    <row r="1097" spans="1:6" ht="12.75">
      <c r="A1097" s="10" t="s">
        <v>2432</v>
      </c>
      <c r="B1097" s="10" t="s">
        <v>2433</v>
      </c>
      <c r="C1097" s="14">
        <v>255</v>
      </c>
      <c r="D1097" s="10"/>
      <c r="E1097" s="11">
        <f>ROUNDUP(C1097*1.4,0)</f>
        <v>357</v>
      </c>
      <c r="F1097" s="11">
        <f>ROUNDUP(C1097*1.3,0)</f>
        <v>332</v>
      </c>
    </row>
    <row r="1098" spans="1:6" ht="12.75">
      <c r="A1098" s="2"/>
      <c r="B1098" s="2"/>
      <c r="C1098" s="10"/>
      <c r="D1098" s="10"/>
      <c r="E1098" s="2"/>
      <c r="F1098" s="2"/>
    </row>
    <row r="1099" spans="1:6" ht="12.75">
      <c r="A1099" s="4" t="s">
        <v>2013</v>
      </c>
      <c r="B1099" s="2"/>
      <c r="C1099" s="10"/>
      <c r="D1099" s="10"/>
      <c r="E1099" s="2"/>
      <c r="F1099" s="2"/>
    </row>
    <row r="1100" spans="1:6" ht="12.75">
      <c r="A1100" s="2"/>
      <c r="B1100" s="2"/>
      <c r="C1100" s="10"/>
      <c r="D1100" s="10"/>
      <c r="E1100" s="2"/>
      <c r="F1100" s="2"/>
    </row>
    <row r="1101" spans="1:6" ht="12.75">
      <c r="A1101" s="2"/>
      <c r="B1101" s="4" t="s">
        <v>212</v>
      </c>
      <c r="C1101" s="10"/>
      <c r="D1101" s="10"/>
      <c r="E1101" s="2"/>
      <c r="F1101" s="2"/>
    </row>
    <row r="1102" spans="1:6" ht="12.75">
      <c r="A1102" s="2"/>
      <c r="B1102" s="2"/>
      <c r="C1102" s="10"/>
      <c r="D1102" s="10"/>
      <c r="E1102" s="2"/>
      <c r="F1102" s="2"/>
    </row>
    <row r="1103" spans="1:6" ht="12.75">
      <c r="A1103" s="2" t="s">
        <v>2014</v>
      </c>
      <c r="B1103" s="2" t="s">
        <v>2015</v>
      </c>
      <c r="C1103" s="14">
        <v>176</v>
      </c>
      <c r="D1103" s="10" t="s">
        <v>383</v>
      </c>
      <c r="E1103" s="31">
        <f>ROUNDUP(C1103*1.4,0)</f>
        <v>247</v>
      </c>
      <c r="F1103" s="31">
        <f>ROUNDUP(C1103*1.3,0)</f>
        <v>229</v>
      </c>
    </row>
    <row r="1104" spans="1:6" ht="12.75">
      <c r="A1104" s="2" t="s">
        <v>2016</v>
      </c>
      <c r="B1104" s="2" t="s">
        <v>2017</v>
      </c>
      <c r="C1104" s="14">
        <v>176</v>
      </c>
      <c r="D1104" s="10" t="s">
        <v>959</v>
      </c>
      <c r="E1104" s="31">
        <f>ROUNDUP(C1104*1.4,0)</f>
        <v>247</v>
      </c>
      <c r="F1104" s="31">
        <f>ROUNDUP(C1104*1.3,0)</f>
        <v>229</v>
      </c>
    </row>
    <row r="1105" spans="1:8" ht="12.75">
      <c r="A1105" s="2" t="s">
        <v>2018</v>
      </c>
      <c r="B1105" s="10" t="s">
        <v>2019</v>
      </c>
      <c r="C1105" s="14">
        <v>176</v>
      </c>
      <c r="D1105" s="10" t="s">
        <v>726</v>
      </c>
      <c r="E1105" s="19" t="s">
        <v>1066</v>
      </c>
      <c r="F1105" s="19"/>
      <c r="H1105" t="s">
        <v>2020</v>
      </c>
    </row>
    <row r="1106" spans="1:15" ht="12.75">
      <c r="A1106" s="10" t="s">
        <v>2021</v>
      </c>
      <c r="B1106" s="10" t="s">
        <v>2022</v>
      </c>
      <c r="C1106" s="14">
        <v>468</v>
      </c>
      <c r="D1106" s="10" t="s">
        <v>235</v>
      </c>
      <c r="E1106" s="11">
        <f aca="true" t="shared" si="78" ref="E1106:E1143">ROUNDUP(C1106*1.4,0)</f>
        <v>656</v>
      </c>
      <c r="F1106" s="11">
        <f aca="true" t="shared" si="79" ref="F1106:F1143">ROUNDUP(C1106*1.3,0)</f>
        <v>609</v>
      </c>
      <c r="G1106" s="16"/>
      <c r="H1106" s="16"/>
      <c r="I1106" s="16"/>
      <c r="J1106" s="16"/>
      <c r="K1106" s="16"/>
      <c r="L1106" s="16"/>
      <c r="M1106" s="16"/>
      <c r="N1106" s="16"/>
      <c r="O1106" s="16"/>
    </row>
    <row r="1107" spans="1:15" ht="12.75">
      <c r="A1107" s="10" t="s">
        <v>2023</v>
      </c>
      <c r="B1107" s="10" t="s">
        <v>2024</v>
      </c>
      <c r="C1107" s="14">
        <v>191</v>
      </c>
      <c r="D1107" s="10"/>
      <c r="E1107" s="11">
        <f t="shared" si="78"/>
        <v>268</v>
      </c>
      <c r="F1107" s="11">
        <f t="shared" si="79"/>
        <v>249</v>
      </c>
      <c r="G1107" s="16"/>
      <c r="H1107" s="16"/>
      <c r="I1107" s="16"/>
      <c r="J1107" s="16"/>
      <c r="K1107" s="16"/>
      <c r="L1107" s="16"/>
      <c r="M1107" s="16"/>
      <c r="N1107" s="16"/>
      <c r="O1107" s="16"/>
    </row>
    <row r="1108" spans="1:15" ht="12.75">
      <c r="A1108" s="10" t="s">
        <v>2025</v>
      </c>
      <c r="B1108" s="10" t="s">
        <v>2026</v>
      </c>
      <c r="C1108" s="14">
        <v>229</v>
      </c>
      <c r="D1108" s="10" t="s">
        <v>1123</v>
      </c>
      <c r="E1108" s="11">
        <f t="shared" si="78"/>
        <v>321</v>
      </c>
      <c r="F1108" s="11">
        <f t="shared" si="79"/>
        <v>298</v>
      </c>
      <c r="G1108" s="16"/>
      <c r="H1108" s="16" t="s">
        <v>2027</v>
      </c>
      <c r="I1108" s="16"/>
      <c r="J1108" s="16"/>
      <c r="K1108" s="16"/>
      <c r="L1108" s="16"/>
      <c r="M1108" s="16"/>
      <c r="N1108" s="16"/>
      <c r="O1108" s="16"/>
    </row>
    <row r="1109" spans="1:15" ht="12.75">
      <c r="A1109" s="10" t="s">
        <v>2028</v>
      </c>
      <c r="B1109" s="10" t="s">
        <v>2229</v>
      </c>
      <c r="C1109" s="14">
        <v>226</v>
      </c>
      <c r="D1109" s="10"/>
      <c r="E1109" s="11">
        <f t="shared" si="78"/>
        <v>317</v>
      </c>
      <c r="F1109" s="11">
        <f t="shared" si="79"/>
        <v>294</v>
      </c>
      <c r="G1109" s="16"/>
      <c r="H1109" s="16" t="s">
        <v>2230</v>
      </c>
      <c r="I1109" s="16"/>
      <c r="J1109" s="16"/>
      <c r="K1109" s="16"/>
      <c r="L1109" s="16"/>
      <c r="M1109" s="16"/>
      <c r="N1109" s="16"/>
      <c r="O1109" s="16"/>
    </row>
    <row r="1110" spans="1:15" ht="12.75">
      <c r="A1110" s="10" t="s">
        <v>2231</v>
      </c>
      <c r="B1110" s="10" t="s">
        <v>2232</v>
      </c>
      <c r="C1110" s="14">
        <v>270</v>
      </c>
      <c r="D1110" s="10" t="s">
        <v>2233</v>
      </c>
      <c r="E1110" s="14">
        <f t="shared" si="78"/>
        <v>378</v>
      </c>
      <c r="F1110" s="14">
        <f t="shared" si="79"/>
        <v>351</v>
      </c>
      <c r="G1110" s="16"/>
      <c r="H1110" s="16"/>
      <c r="I1110" s="16"/>
      <c r="J1110" s="16"/>
      <c r="K1110" s="16"/>
      <c r="L1110" s="16"/>
      <c r="M1110" s="16"/>
      <c r="N1110" s="16"/>
      <c r="O1110" s="16"/>
    </row>
    <row r="1111" spans="1:15" ht="12.75">
      <c r="A1111" s="10" t="s">
        <v>2234</v>
      </c>
      <c r="B1111" s="10" t="s">
        <v>2235</v>
      </c>
      <c r="C1111" s="14">
        <v>240</v>
      </c>
      <c r="D1111" s="10"/>
      <c r="E1111" s="14">
        <f t="shared" si="78"/>
        <v>336</v>
      </c>
      <c r="F1111" s="14">
        <f t="shared" si="79"/>
        <v>312</v>
      </c>
      <c r="G1111" s="16"/>
      <c r="H1111" s="16" t="s">
        <v>2236</v>
      </c>
      <c r="I1111" s="16"/>
      <c r="J1111" s="16"/>
      <c r="K1111" s="16"/>
      <c r="L1111" s="16"/>
      <c r="M1111" s="16"/>
      <c r="N1111" s="16"/>
      <c r="O1111" s="16"/>
    </row>
    <row r="1112" spans="1:15" ht="12.75">
      <c r="A1112" s="10" t="s">
        <v>2237</v>
      </c>
      <c r="B1112" s="10" t="s">
        <v>2238</v>
      </c>
      <c r="C1112" s="14">
        <v>285</v>
      </c>
      <c r="D1112" s="10" t="s">
        <v>1123</v>
      </c>
      <c r="E1112" s="14">
        <f t="shared" si="78"/>
        <v>399</v>
      </c>
      <c r="F1112" s="14">
        <f t="shared" si="79"/>
        <v>371</v>
      </c>
      <c r="G1112" s="16"/>
      <c r="H1112" s="16"/>
      <c r="I1112" s="16"/>
      <c r="J1112" s="16"/>
      <c r="K1112" s="16"/>
      <c r="L1112" s="16"/>
      <c r="M1112" s="16"/>
      <c r="N1112" s="16"/>
      <c r="O1112" s="16"/>
    </row>
    <row r="1113" spans="1:15" ht="12.75">
      <c r="A1113" s="10" t="s">
        <v>2239</v>
      </c>
      <c r="B1113" s="10" t="s">
        <v>2037</v>
      </c>
      <c r="C1113" s="14">
        <v>290</v>
      </c>
      <c r="D1113" s="10" t="s">
        <v>2038</v>
      </c>
      <c r="E1113" s="14">
        <f t="shared" si="78"/>
        <v>406</v>
      </c>
      <c r="F1113" s="14">
        <f t="shared" si="79"/>
        <v>377</v>
      </c>
      <c r="G1113" s="16"/>
      <c r="H1113" s="16"/>
      <c r="I1113" s="16"/>
      <c r="J1113" s="16"/>
      <c r="K1113" s="16"/>
      <c r="L1113" s="16"/>
      <c r="M1113" s="16"/>
      <c r="N1113" s="16"/>
      <c r="O1113" s="16"/>
    </row>
    <row r="1114" spans="1:15" ht="12.75">
      <c r="A1114" s="10" t="s">
        <v>2039</v>
      </c>
      <c r="B1114" s="10" t="s">
        <v>2040</v>
      </c>
      <c r="C1114" s="14">
        <v>180</v>
      </c>
      <c r="D1114" s="10" t="s">
        <v>2038</v>
      </c>
      <c r="E1114" s="14">
        <f t="shared" si="78"/>
        <v>252</v>
      </c>
      <c r="F1114" s="14">
        <f t="shared" si="79"/>
        <v>234</v>
      </c>
      <c r="G1114" s="16"/>
      <c r="H1114" s="16"/>
      <c r="I1114" s="16"/>
      <c r="J1114" s="16"/>
      <c r="K1114" s="16"/>
      <c r="L1114" s="16"/>
      <c r="M1114" s="16"/>
      <c r="N1114" s="16"/>
      <c r="O1114" s="16"/>
    </row>
    <row r="1115" spans="1:15" ht="12.75">
      <c r="A1115" s="10" t="s">
        <v>2041</v>
      </c>
      <c r="B1115" s="10" t="s">
        <v>2042</v>
      </c>
      <c r="C1115" s="14">
        <v>177</v>
      </c>
      <c r="D1115" s="10" t="s">
        <v>942</v>
      </c>
      <c r="E1115" s="14">
        <f t="shared" si="78"/>
        <v>248</v>
      </c>
      <c r="F1115" s="14">
        <f t="shared" si="79"/>
        <v>231</v>
      </c>
      <c r="G1115" s="16"/>
      <c r="H1115" s="16"/>
      <c r="I1115" s="16"/>
      <c r="J1115" s="16"/>
      <c r="K1115" s="16"/>
      <c r="L1115" s="16"/>
      <c r="M1115" s="16"/>
      <c r="N1115" s="16"/>
      <c r="O1115" s="16"/>
    </row>
    <row r="1116" spans="1:6" s="16" customFormat="1" ht="12.75">
      <c r="A1116" s="10" t="s">
        <v>2043</v>
      </c>
      <c r="B1116" s="10" t="s">
        <v>2044</v>
      </c>
      <c r="C1116" s="14">
        <v>211</v>
      </c>
      <c r="D1116" s="10" t="s">
        <v>2245</v>
      </c>
      <c r="E1116" s="14">
        <f t="shared" si="78"/>
        <v>296</v>
      </c>
      <c r="F1116" s="14">
        <f t="shared" si="79"/>
        <v>275</v>
      </c>
    </row>
    <row r="1117" spans="1:8" s="16" customFormat="1" ht="12.75">
      <c r="A1117" s="10" t="s">
        <v>2246</v>
      </c>
      <c r="B1117" s="10" t="s">
        <v>1833</v>
      </c>
      <c r="C1117" s="14">
        <v>211</v>
      </c>
      <c r="D1117" s="10" t="s">
        <v>1834</v>
      </c>
      <c r="E1117" s="14">
        <f t="shared" si="78"/>
        <v>296</v>
      </c>
      <c r="F1117" s="14">
        <f t="shared" si="79"/>
        <v>275</v>
      </c>
      <c r="H1117" s="16" t="s">
        <v>2250</v>
      </c>
    </row>
    <row r="1118" spans="1:6" s="16" customFormat="1" ht="12.75">
      <c r="A1118" s="10" t="s">
        <v>2251</v>
      </c>
      <c r="B1118" s="10" t="s">
        <v>2252</v>
      </c>
      <c r="C1118" s="14">
        <v>187</v>
      </c>
      <c r="D1118" s="10" t="s">
        <v>2253</v>
      </c>
      <c r="E1118" s="14">
        <f t="shared" si="78"/>
        <v>262</v>
      </c>
      <c r="F1118" s="14">
        <f t="shared" si="79"/>
        <v>244</v>
      </c>
    </row>
    <row r="1119" spans="1:6" s="16" customFormat="1" ht="12.75">
      <c r="A1119" s="10" t="s">
        <v>2254</v>
      </c>
      <c r="B1119" s="10" t="s">
        <v>2255</v>
      </c>
      <c r="C1119" s="14">
        <v>211</v>
      </c>
      <c r="D1119" s="10" t="s">
        <v>2245</v>
      </c>
      <c r="E1119" s="14">
        <f t="shared" si="78"/>
        <v>296</v>
      </c>
      <c r="F1119" s="14">
        <f t="shared" si="79"/>
        <v>275</v>
      </c>
    </row>
    <row r="1120" spans="1:6" s="16" customFormat="1" ht="12.75">
      <c r="A1120" s="10" t="s">
        <v>2256</v>
      </c>
      <c r="B1120" s="10" t="s">
        <v>1336</v>
      </c>
      <c r="C1120" s="14">
        <v>240</v>
      </c>
      <c r="D1120" s="10" t="s">
        <v>2257</v>
      </c>
      <c r="E1120" s="14">
        <f t="shared" si="78"/>
        <v>336</v>
      </c>
      <c r="F1120" s="14">
        <f t="shared" si="79"/>
        <v>312</v>
      </c>
    </row>
    <row r="1121" spans="1:6" s="16" customFormat="1" ht="12.75">
      <c r="A1121" s="10" t="s">
        <v>2258</v>
      </c>
      <c r="B1121" s="10" t="s">
        <v>2259</v>
      </c>
      <c r="C1121" s="14">
        <v>297</v>
      </c>
      <c r="D1121" s="10" t="s">
        <v>160</v>
      </c>
      <c r="E1121" s="14">
        <f t="shared" si="78"/>
        <v>416</v>
      </c>
      <c r="F1121" s="14">
        <f t="shared" si="79"/>
        <v>387</v>
      </c>
    </row>
    <row r="1122" spans="1:6" s="16" customFormat="1" ht="12.75">
      <c r="A1122" s="10" t="s">
        <v>2260</v>
      </c>
      <c r="B1122" s="10" t="s">
        <v>2261</v>
      </c>
      <c r="C1122" s="14">
        <v>225</v>
      </c>
      <c r="D1122" s="10" t="s">
        <v>160</v>
      </c>
      <c r="E1122" s="14">
        <f t="shared" si="78"/>
        <v>315</v>
      </c>
      <c r="F1122" s="14">
        <f t="shared" si="79"/>
        <v>293</v>
      </c>
    </row>
    <row r="1123" spans="1:6" s="16" customFormat="1" ht="12.75">
      <c r="A1123" s="10" t="s">
        <v>2262</v>
      </c>
      <c r="B1123" s="10" t="s">
        <v>2263</v>
      </c>
      <c r="C1123" s="14">
        <v>126</v>
      </c>
      <c r="D1123" s="10" t="s">
        <v>119</v>
      </c>
      <c r="E1123" s="14">
        <f t="shared" si="78"/>
        <v>177</v>
      </c>
      <c r="F1123" s="14">
        <f t="shared" si="79"/>
        <v>164</v>
      </c>
    </row>
    <row r="1124" spans="1:6" s="16" customFormat="1" ht="12.75">
      <c r="A1124" s="10" t="s">
        <v>2481</v>
      </c>
      <c r="B1124" s="10" t="s">
        <v>2265</v>
      </c>
      <c r="C1124" s="14">
        <v>155</v>
      </c>
      <c r="D1124" s="10" t="s">
        <v>119</v>
      </c>
      <c r="E1124" s="14">
        <f t="shared" si="78"/>
        <v>217</v>
      </c>
      <c r="F1124" s="14">
        <f t="shared" si="79"/>
        <v>202</v>
      </c>
    </row>
    <row r="1125" spans="1:6" s="16" customFormat="1" ht="12.75">
      <c r="A1125" s="10" t="s">
        <v>2266</v>
      </c>
      <c r="B1125" s="10" t="s">
        <v>2267</v>
      </c>
      <c r="C1125" s="14">
        <v>237</v>
      </c>
      <c r="D1125" s="10" t="s">
        <v>2268</v>
      </c>
      <c r="E1125" s="14">
        <f t="shared" si="78"/>
        <v>332</v>
      </c>
      <c r="F1125" s="14">
        <f t="shared" si="79"/>
        <v>309</v>
      </c>
    </row>
    <row r="1126" spans="1:6" s="16" customFormat="1" ht="12.75">
      <c r="A1126" s="10" t="s">
        <v>2269</v>
      </c>
      <c r="B1126" s="10" t="s">
        <v>2270</v>
      </c>
      <c r="C1126" s="14">
        <v>270</v>
      </c>
      <c r="D1126" s="10" t="s">
        <v>2271</v>
      </c>
      <c r="E1126" s="14">
        <f t="shared" si="78"/>
        <v>378</v>
      </c>
      <c r="F1126" s="14">
        <f t="shared" si="79"/>
        <v>351</v>
      </c>
    </row>
    <row r="1127" spans="1:8" s="16" customFormat="1" ht="12.75">
      <c r="A1127" s="10" t="s">
        <v>2272</v>
      </c>
      <c r="B1127" s="10" t="s">
        <v>2072</v>
      </c>
      <c r="C1127" s="14">
        <v>257</v>
      </c>
      <c r="D1127" s="10" t="s">
        <v>2268</v>
      </c>
      <c r="E1127" s="14">
        <f t="shared" si="78"/>
        <v>360</v>
      </c>
      <c r="F1127" s="14">
        <f t="shared" si="79"/>
        <v>335</v>
      </c>
      <c r="H1127" s="16" t="s">
        <v>2070</v>
      </c>
    </row>
    <row r="1128" spans="1:6" s="16" customFormat="1" ht="12.75">
      <c r="A1128" s="10" t="s">
        <v>2071</v>
      </c>
      <c r="B1128" s="10" t="s">
        <v>2078</v>
      </c>
      <c r="C1128" s="14">
        <v>195</v>
      </c>
      <c r="D1128" s="10" t="s">
        <v>2271</v>
      </c>
      <c r="E1128" s="14">
        <f t="shared" si="78"/>
        <v>273</v>
      </c>
      <c r="F1128" s="14">
        <f t="shared" si="79"/>
        <v>254</v>
      </c>
    </row>
    <row r="1129" spans="1:6" s="16" customFormat="1" ht="12.75">
      <c r="A1129" s="10" t="s">
        <v>2079</v>
      </c>
      <c r="B1129" s="10" t="s">
        <v>2080</v>
      </c>
      <c r="C1129" s="14">
        <v>195</v>
      </c>
      <c r="D1129" s="10"/>
      <c r="E1129" s="14">
        <f t="shared" si="78"/>
        <v>273</v>
      </c>
      <c r="F1129" s="14">
        <f t="shared" si="79"/>
        <v>254</v>
      </c>
    </row>
    <row r="1130" spans="1:6" s="16" customFormat="1" ht="12.75">
      <c r="A1130" s="10" t="s">
        <v>2280</v>
      </c>
      <c r="B1130" s="10" t="s">
        <v>2281</v>
      </c>
      <c r="C1130" s="14">
        <v>265</v>
      </c>
      <c r="D1130" s="10"/>
      <c r="E1130" s="14">
        <f t="shared" si="78"/>
        <v>371</v>
      </c>
      <c r="F1130" s="14">
        <f t="shared" si="79"/>
        <v>345</v>
      </c>
    </row>
    <row r="1131" spans="1:6" s="16" customFormat="1" ht="12.75">
      <c r="A1131" s="10" t="s">
        <v>2282</v>
      </c>
      <c r="B1131" s="10" t="s">
        <v>2283</v>
      </c>
      <c r="C1131" s="14">
        <v>190</v>
      </c>
      <c r="D1131" s="10"/>
      <c r="E1131" s="14">
        <f t="shared" si="78"/>
        <v>266</v>
      </c>
      <c r="F1131" s="14">
        <f t="shared" si="79"/>
        <v>247</v>
      </c>
    </row>
    <row r="1132" spans="1:6" s="16" customFormat="1" ht="12.75">
      <c r="A1132" s="10" t="s">
        <v>2284</v>
      </c>
      <c r="B1132" s="10" t="s">
        <v>2285</v>
      </c>
      <c r="C1132" s="14">
        <v>144</v>
      </c>
      <c r="D1132" s="10"/>
      <c r="E1132" s="14">
        <f t="shared" si="78"/>
        <v>202</v>
      </c>
      <c r="F1132" s="14">
        <f t="shared" si="79"/>
        <v>188</v>
      </c>
    </row>
    <row r="1133" spans="1:6" s="16" customFormat="1" ht="12.75">
      <c r="A1133" s="10" t="s">
        <v>2286</v>
      </c>
      <c r="B1133" s="10" t="s">
        <v>2504</v>
      </c>
      <c r="C1133" s="14">
        <v>220</v>
      </c>
      <c r="D1133" s="10" t="s">
        <v>2505</v>
      </c>
      <c r="E1133" s="14">
        <f t="shared" si="78"/>
        <v>308</v>
      </c>
      <c r="F1133" s="14">
        <f t="shared" si="79"/>
        <v>286</v>
      </c>
    </row>
    <row r="1134" spans="1:6" s="16" customFormat="1" ht="12.75">
      <c r="A1134" s="10" t="s">
        <v>2506</v>
      </c>
      <c r="B1134" s="10" t="s">
        <v>2507</v>
      </c>
      <c r="C1134" s="14">
        <v>268</v>
      </c>
      <c r="D1134" s="10" t="s">
        <v>2508</v>
      </c>
      <c r="E1134" s="14">
        <f t="shared" si="78"/>
        <v>376</v>
      </c>
      <c r="F1134" s="14">
        <f t="shared" si="79"/>
        <v>349</v>
      </c>
    </row>
    <row r="1135" spans="1:6" s="16" customFormat="1" ht="12.75">
      <c r="A1135" s="10" t="s">
        <v>2509</v>
      </c>
      <c r="B1135" s="10" t="s">
        <v>489</v>
      </c>
      <c r="C1135" s="14">
        <v>277</v>
      </c>
      <c r="D1135" s="10" t="s">
        <v>2268</v>
      </c>
      <c r="E1135" s="14">
        <f t="shared" si="78"/>
        <v>388</v>
      </c>
      <c r="F1135" s="14">
        <f t="shared" si="79"/>
        <v>361</v>
      </c>
    </row>
    <row r="1136" spans="1:6" s="16" customFormat="1" ht="12.75">
      <c r="A1136" s="10" t="s">
        <v>2510</v>
      </c>
      <c r="B1136" s="10" t="s">
        <v>2511</v>
      </c>
      <c r="C1136" s="14">
        <v>223</v>
      </c>
      <c r="D1136" s="10"/>
      <c r="E1136" s="14">
        <f t="shared" si="78"/>
        <v>313</v>
      </c>
      <c r="F1136" s="14">
        <f t="shared" si="79"/>
        <v>290</v>
      </c>
    </row>
    <row r="1137" spans="1:6" s="16" customFormat="1" ht="12.75">
      <c r="A1137" s="10" t="s">
        <v>2512</v>
      </c>
      <c r="B1137" s="10" t="s">
        <v>2513</v>
      </c>
      <c r="C1137" s="14">
        <v>221</v>
      </c>
      <c r="D1137" s="10"/>
      <c r="E1137" s="14">
        <f t="shared" si="78"/>
        <v>310</v>
      </c>
      <c r="F1137" s="14">
        <f t="shared" si="79"/>
        <v>288</v>
      </c>
    </row>
    <row r="1138" spans="1:6" s="16" customFormat="1" ht="12.75">
      <c r="A1138" s="10" t="s">
        <v>2514</v>
      </c>
      <c r="B1138" s="10" t="s">
        <v>2299</v>
      </c>
      <c r="C1138" s="14">
        <v>260</v>
      </c>
      <c r="D1138" s="10"/>
      <c r="E1138" s="14">
        <f t="shared" si="78"/>
        <v>364</v>
      </c>
      <c r="F1138" s="14">
        <f t="shared" si="79"/>
        <v>338</v>
      </c>
    </row>
    <row r="1139" spans="1:6" s="16" customFormat="1" ht="12.75">
      <c r="A1139" s="10" t="s">
        <v>2300</v>
      </c>
      <c r="B1139" s="10" t="s">
        <v>2301</v>
      </c>
      <c r="C1139" s="14">
        <v>110</v>
      </c>
      <c r="D1139" s="10"/>
      <c r="E1139" s="14">
        <f t="shared" si="78"/>
        <v>154</v>
      </c>
      <c r="F1139" s="14">
        <f t="shared" si="79"/>
        <v>143</v>
      </c>
    </row>
    <row r="1140" spans="1:6" s="16" customFormat="1" ht="12.75">
      <c r="A1140" s="10" t="s">
        <v>2302</v>
      </c>
      <c r="B1140" s="10" t="s">
        <v>2303</v>
      </c>
      <c r="C1140" s="14">
        <v>403</v>
      </c>
      <c r="D1140" s="10" t="s">
        <v>2520</v>
      </c>
      <c r="E1140" s="14">
        <f t="shared" si="78"/>
        <v>565</v>
      </c>
      <c r="F1140" s="14">
        <f t="shared" si="79"/>
        <v>524</v>
      </c>
    </row>
    <row r="1141" spans="1:6" s="16" customFormat="1" ht="12.75">
      <c r="A1141" s="10" t="s">
        <v>2521</v>
      </c>
      <c r="B1141" s="10" t="s">
        <v>2522</v>
      </c>
      <c r="C1141" s="14">
        <v>289</v>
      </c>
      <c r="D1141" s="10" t="s">
        <v>2271</v>
      </c>
      <c r="E1141" s="14">
        <f t="shared" si="78"/>
        <v>405</v>
      </c>
      <c r="F1141" s="14">
        <f t="shared" si="79"/>
        <v>376</v>
      </c>
    </row>
    <row r="1142" spans="1:6" s="16" customFormat="1" ht="12.75">
      <c r="A1142" s="10" t="s">
        <v>2523</v>
      </c>
      <c r="B1142" s="10" t="s">
        <v>2524</v>
      </c>
      <c r="C1142" s="14">
        <v>315</v>
      </c>
      <c r="D1142" s="10" t="s">
        <v>2268</v>
      </c>
      <c r="E1142" s="14">
        <f t="shared" si="78"/>
        <v>441</v>
      </c>
      <c r="F1142" s="14">
        <f t="shared" si="79"/>
        <v>410</v>
      </c>
    </row>
    <row r="1143" spans="1:6" s="16" customFormat="1" ht="12.75">
      <c r="A1143" s="10" t="s">
        <v>2525</v>
      </c>
      <c r="B1143" s="10" t="s">
        <v>2526</v>
      </c>
      <c r="C1143" s="14">
        <v>349</v>
      </c>
      <c r="D1143" s="10"/>
      <c r="E1143" s="14">
        <f t="shared" si="78"/>
        <v>489</v>
      </c>
      <c r="F1143" s="14">
        <f t="shared" si="79"/>
        <v>454</v>
      </c>
    </row>
    <row r="1144" spans="1:6" s="16" customFormat="1" ht="12.75">
      <c r="A1144" s="10"/>
      <c r="B1144" s="10"/>
      <c r="C1144" s="14"/>
      <c r="D1144" s="10"/>
      <c r="E1144" s="14"/>
      <c r="F1144" s="14"/>
    </row>
    <row r="1145" spans="1:6" s="16" customFormat="1" ht="12.75">
      <c r="A1145" s="10"/>
      <c r="B1145" s="10"/>
      <c r="C1145" s="14"/>
      <c r="D1145" s="10"/>
      <c r="E1145" s="14"/>
      <c r="F1145" s="14"/>
    </row>
    <row r="1146" spans="1:15" ht="12.75">
      <c r="A1146" s="10"/>
      <c r="B1146" s="27" t="s">
        <v>2527</v>
      </c>
      <c r="C1146" s="10"/>
      <c r="D1146" s="10"/>
      <c r="E1146" s="10"/>
      <c r="F1146" s="10"/>
      <c r="G1146" s="16"/>
      <c r="K1146" s="16"/>
      <c r="L1146" s="16"/>
      <c r="M1146" s="16"/>
      <c r="N1146" s="16"/>
      <c r="O1146" s="16"/>
    </row>
    <row r="1147" spans="1:6" ht="12.75">
      <c r="A1147" s="2"/>
      <c r="B1147" s="4"/>
      <c r="C1147" s="10"/>
      <c r="D1147" s="10"/>
      <c r="E1147" s="2"/>
      <c r="F1147" s="2"/>
    </row>
    <row r="1148" spans="1:6" ht="12.75">
      <c r="A1148" s="2" t="s">
        <v>2528</v>
      </c>
      <c r="B1148" s="2" t="s">
        <v>2529</v>
      </c>
      <c r="C1148" s="14">
        <v>75</v>
      </c>
      <c r="D1148" s="10"/>
      <c r="E1148" s="31">
        <f>ROUNDUP(C1148*1.4,0)</f>
        <v>105</v>
      </c>
      <c r="F1148" s="31">
        <f>ROUNDUP(C1148*1.3,0)</f>
        <v>98</v>
      </c>
    </row>
    <row r="1149" spans="1:6" ht="12.75">
      <c r="A1149" s="2"/>
      <c r="B1149" s="2"/>
      <c r="C1149" s="10"/>
      <c r="D1149" s="10"/>
      <c r="E1149" s="2"/>
      <c r="F1149" s="2"/>
    </row>
    <row r="1150" spans="1:6" ht="12.75">
      <c r="A1150" s="2"/>
      <c r="B1150" s="2"/>
      <c r="C1150" s="10"/>
      <c r="D1150" s="10"/>
      <c r="E1150" s="2"/>
      <c r="F1150" s="2"/>
    </row>
    <row r="1151" spans="1:6" ht="12.75">
      <c r="A1151" s="2"/>
      <c r="B1151" s="4" t="s">
        <v>2530</v>
      </c>
      <c r="C1151" s="10"/>
      <c r="D1151" s="10"/>
      <c r="E1151" s="2"/>
      <c r="F1151" s="2"/>
    </row>
    <row r="1152" spans="1:6" ht="12.75">
      <c r="A1152" s="10"/>
      <c r="B1152" s="10"/>
      <c r="C1152" s="10"/>
      <c r="D1152" s="10"/>
      <c r="E1152" s="10"/>
      <c r="F1152" s="10"/>
    </row>
    <row r="1153" spans="1:6" ht="12.75">
      <c r="A1153" s="10" t="s">
        <v>2531</v>
      </c>
      <c r="B1153" s="10" t="s">
        <v>2532</v>
      </c>
      <c r="C1153" s="14">
        <v>125</v>
      </c>
      <c r="D1153" s="10"/>
      <c r="E1153" s="19" t="s">
        <v>304</v>
      </c>
      <c r="F1153" s="11"/>
    </row>
    <row r="1154" spans="1:6" ht="12.75">
      <c r="A1154" s="10" t="s">
        <v>2318</v>
      </c>
      <c r="B1154" s="10" t="s">
        <v>2534</v>
      </c>
      <c r="C1154" s="14">
        <v>216</v>
      </c>
      <c r="D1154" s="10"/>
      <c r="E1154" s="11">
        <f aca="true" t="shared" si="80" ref="E1154:E1161">ROUNDUP(C1154*1.4,0)</f>
        <v>303</v>
      </c>
      <c r="F1154" s="11">
        <f aca="true" t="shared" si="81" ref="F1154:F1161">ROUNDUP(C1154*1.3,0)</f>
        <v>281</v>
      </c>
    </row>
    <row r="1155" spans="1:6" ht="12.75">
      <c r="A1155" s="10" t="s">
        <v>2535</v>
      </c>
      <c r="B1155" s="10" t="s">
        <v>2536</v>
      </c>
      <c r="C1155" s="14">
        <v>274</v>
      </c>
      <c r="D1155" s="10"/>
      <c r="E1155" s="11">
        <f t="shared" si="80"/>
        <v>384</v>
      </c>
      <c r="F1155" s="11">
        <f t="shared" si="81"/>
        <v>357</v>
      </c>
    </row>
    <row r="1156" spans="1:6" ht="12.75">
      <c r="A1156" s="10" t="s">
        <v>2537</v>
      </c>
      <c r="B1156" s="10" t="s">
        <v>2538</v>
      </c>
      <c r="C1156" s="14">
        <v>214</v>
      </c>
      <c r="D1156" s="10"/>
      <c r="E1156" s="11">
        <f t="shared" si="80"/>
        <v>300</v>
      </c>
      <c r="F1156" s="11">
        <f t="shared" si="81"/>
        <v>279</v>
      </c>
    </row>
    <row r="1157" spans="1:6" ht="12.75">
      <c r="A1157" s="10" t="s">
        <v>2539</v>
      </c>
      <c r="B1157" s="10" t="s">
        <v>2116</v>
      </c>
      <c r="C1157" s="14">
        <v>140</v>
      </c>
      <c r="D1157" s="10"/>
      <c r="E1157" s="11">
        <f t="shared" si="80"/>
        <v>196</v>
      </c>
      <c r="F1157" s="11">
        <f t="shared" si="81"/>
        <v>182</v>
      </c>
    </row>
    <row r="1158" spans="1:8" ht="12.75">
      <c r="A1158" s="10" t="s">
        <v>2117</v>
      </c>
      <c r="B1158" s="10" t="s">
        <v>1792</v>
      </c>
      <c r="C1158" s="14">
        <v>299</v>
      </c>
      <c r="D1158" s="10" t="s">
        <v>246</v>
      </c>
      <c r="E1158" s="11">
        <f t="shared" si="80"/>
        <v>419</v>
      </c>
      <c r="F1158" s="11">
        <f t="shared" si="81"/>
        <v>389</v>
      </c>
      <c r="H1158" t="s">
        <v>2118</v>
      </c>
    </row>
    <row r="1159" spans="1:6" ht="12.75">
      <c r="A1159" s="10" t="s">
        <v>2119</v>
      </c>
      <c r="B1159" s="10" t="s">
        <v>2120</v>
      </c>
      <c r="C1159" s="14">
        <v>227</v>
      </c>
      <c r="D1159" s="10"/>
      <c r="E1159" s="11">
        <f t="shared" si="80"/>
        <v>318</v>
      </c>
      <c r="F1159" s="11">
        <f t="shared" si="81"/>
        <v>296</v>
      </c>
    </row>
    <row r="1160" spans="1:6" ht="12.75">
      <c r="A1160" s="10" t="s">
        <v>2121</v>
      </c>
      <c r="B1160" s="10" t="s">
        <v>2122</v>
      </c>
      <c r="C1160" s="14">
        <v>338</v>
      </c>
      <c r="D1160" s="10" t="s">
        <v>38</v>
      </c>
      <c r="E1160" s="11">
        <f t="shared" si="80"/>
        <v>474</v>
      </c>
      <c r="F1160" s="11">
        <f t="shared" si="81"/>
        <v>440</v>
      </c>
    </row>
    <row r="1161" spans="1:8" ht="12.75">
      <c r="A1161" s="10" t="s">
        <v>2123</v>
      </c>
      <c r="B1161" s="10" t="s">
        <v>2124</v>
      </c>
      <c r="C1161" s="14">
        <v>867</v>
      </c>
      <c r="D1161" s="10" t="s">
        <v>2125</v>
      </c>
      <c r="E1161" s="11">
        <f t="shared" si="80"/>
        <v>1214</v>
      </c>
      <c r="F1161" s="11">
        <f t="shared" si="81"/>
        <v>1128</v>
      </c>
      <c r="G1161" s="2" t="s">
        <v>1178</v>
      </c>
      <c r="H1161" t="s">
        <v>2126</v>
      </c>
    </row>
    <row r="1162" spans="1:8" ht="12.75">
      <c r="A1162" s="10" t="s">
        <v>1927</v>
      </c>
      <c r="B1162" s="10" t="s">
        <v>2338</v>
      </c>
      <c r="C1162" s="14">
        <v>240</v>
      </c>
      <c r="D1162" s="10" t="s">
        <v>2520</v>
      </c>
      <c r="E1162" s="19" t="s">
        <v>304</v>
      </c>
      <c r="F1162" s="11"/>
      <c r="G1162" s="2"/>
      <c r="H1162" t="s">
        <v>2339</v>
      </c>
    </row>
    <row r="1163" spans="1:7" ht="12.75">
      <c r="A1163" s="10" t="s">
        <v>2340</v>
      </c>
      <c r="B1163" s="10" t="s">
        <v>2341</v>
      </c>
      <c r="C1163" s="14">
        <v>302</v>
      </c>
      <c r="D1163" s="10" t="s">
        <v>1401</v>
      </c>
      <c r="E1163" s="11">
        <f aca="true" t="shared" si="82" ref="E1163:E1168">ROUNDUP(C1163*1.4,0)</f>
        <v>423</v>
      </c>
      <c r="F1163" s="11">
        <f aca="true" t="shared" si="83" ref="F1163:F1168">ROUNDUP(C1163*1.3,0)</f>
        <v>393</v>
      </c>
      <c r="G1163" s="2"/>
    </row>
    <row r="1164" spans="1:7" ht="12.75">
      <c r="A1164" s="10" t="s">
        <v>2342</v>
      </c>
      <c r="B1164" s="10" t="s">
        <v>2343</v>
      </c>
      <c r="C1164" s="14">
        <v>302</v>
      </c>
      <c r="D1164" s="10" t="s">
        <v>1401</v>
      </c>
      <c r="E1164" s="11">
        <f t="shared" si="82"/>
        <v>423</v>
      </c>
      <c r="F1164" s="11">
        <f t="shared" si="83"/>
        <v>393</v>
      </c>
      <c r="G1164" s="2"/>
    </row>
    <row r="1165" spans="1:7" ht="12.75">
      <c r="A1165" s="10" t="s">
        <v>2344</v>
      </c>
      <c r="B1165" s="10" t="s">
        <v>2345</v>
      </c>
      <c r="C1165" s="14">
        <v>391</v>
      </c>
      <c r="D1165" s="10" t="s">
        <v>2346</v>
      </c>
      <c r="E1165" s="11">
        <f t="shared" si="82"/>
        <v>548</v>
      </c>
      <c r="F1165" s="11">
        <f t="shared" si="83"/>
        <v>509</v>
      </c>
      <c r="G1165" s="2"/>
    </row>
    <row r="1166" spans="1:7" ht="12.75">
      <c r="A1166" s="10" t="s">
        <v>2347</v>
      </c>
      <c r="B1166" s="10" t="s">
        <v>2348</v>
      </c>
      <c r="C1166" s="14">
        <v>352</v>
      </c>
      <c r="D1166" s="10" t="s">
        <v>1401</v>
      </c>
      <c r="E1166" s="11">
        <f t="shared" si="82"/>
        <v>493</v>
      </c>
      <c r="F1166" s="11">
        <f t="shared" si="83"/>
        <v>458</v>
      </c>
      <c r="G1166" s="2"/>
    </row>
    <row r="1167" spans="1:7" ht="12.75">
      <c r="A1167" s="10" t="s">
        <v>2349</v>
      </c>
      <c r="B1167" s="10" t="s">
        <v>2350</v>
      </c>
      <c r="C1167" s="14">
        <v>312</v>
      </c>
      <c r="D1167" s="10" t="s">
        <v>2520</v>
      </c>
      <c r="E1167" s="11">
        <f t="shared" si="82"/>
        <v>437</v>
      </c>
      <c r="F1167" s="11">
        <f t="shared" si="83"/>
        <v>406</v>
      </c>
      <c r="G1167" s="2"/>
    </row>
    <row r="1168" spans="1:7" ht="12.75">
      <c r="A1168" s="10" t="s">
        <v>2351</v>
      </c>
      <c r="B1168" s="10" t="s">
        <v>2352</v>
      </c>
      <c r="C1168" s="14">
        <v>366</v>
      </c>
      <c r="D1168" s="10"/>
      <c r="E1168" s="11">
        <f t="shared" si="82"/>
        <v>513</v>
      </c>
      <c r="F1168" s="11">
        <f t="shared" si="83"/>
        <v>476</v>
      </c>
      <c r="G1168" s="2"/>
    </row>
    <row r="1169" spans="1:6" ht="12.75">
      <c r="A1169" s="10"/>
      <c r="B1169" s="10"/>
      <c r="C1169" s="10"/>
      <c r="D1169" s="10"/>
      <c r="E1169" s="10"/>
      <c r="F1169" s="10"/>
    </row>
    <row r="1170" spans="1:6" ht="12.75">
      <c r="A1170" s="2"/>
      <c r="B1170" s="4" t="s">
        <v>2140</v>
      </c>
      <c r="C1170" s="10"/>
      <c r="D1170" s="10"/>
      <c r="E1170" s="2"/>
      <c r="F1170" s="2"/>
    </row>
    <row r="1171" spans="1:6" ht="12.75">
      <c r="A1171" s="2"/>
      <c r="B1171" s="2"/>
      <c r="C1171" s="10"/>
      <c r="D1171" s="10"/>
      <c r="E1171" s="2"/>
      <c r="F1171" s="2"/>
    </row>
    <row r="1172" spans="1:8" ht="12.75">
      <c r="A1172" s="2" t="s">
        <v>2141</v>
      </c>
      <c r="B1172" s="2" t="s">
        <v>2142</v>
      </c>
      <c r="C1172" s="14">
        <v>120</v>
      </c>
      <c r="D1172" s="10"/>
      <c r="E1172" s="31">
        <f>ROUNDUP(C1172*1.4,0)</f>
        <v>168</v>
      </c>
      <c r="F1172" s="31">
        <f>ROUNDUP(C1172*1.3,0)</f>
        <v>156</v>
      </c>
      <c r="H1172" t="s">
        <v>2020</v>
      </c>
    </row>
    <row r="1173" spans="1:6" ht="12.75">
      <c r="A1173" s="2" t="s">
        <v>2143</v>
      </c>
      <c r="B1173" s="2" t="s">
        <v>2356</v>
      </c>
      <c r="C1173" s="14">
        <v>148</v>
      </c>
      <c r="D1173" s="10"/>
      <c r="E1173" s="31">
        <f>ROUNDUP(C1173*1.4,0)</f>
        <v>208</v>
      </c>
      <c r="F1173" s="31">
        <f>ROUNDUP(C1173*1.3,0)</f>
        <v>193</v>
      </c>
    </row>
    <row r="1174" spans="1:6" ht="12.75">
      <c r="A1174" s="10" t="s">
        <v>2357</v>
      </c>
      <c r="B1174" s="10" t="s">
        <v>2358</v>
      </c>
      <c r="C1174" s="14">
        <v>210</v>
      </c>
      <c r="D1174" s="10"/>
      <c r="E1174" s="11">
        <f>ROUNDUP(C1174*1.4,0)</f>
        <v>294</v>
      </c>
      <c r="F1174" s="11">
        <f>ROUNDUP(C1174*1.3,0)</f>
        <v>273</v>
      </c>
    </row>
    <row r="1175" spans="1:8" ht="12.75">
      <c r="A1175" s="10" t="s">
        <v>2359</v>
      </c>
      <c r="B1175" s="10" t="s">
        <v>2144</v>
      </c>
      <c r="C1175" s="14">
        <v>210</v>
      </c>
      <c r="D1175" s="10"/>
      <c r="E1175" s="11">
        <f>ROUNDUP(C1175*1.4,0)</f>
        <v>294</v>
      </c>
      <c r="F1175" s="11">
        <f>ROUNDUP(C1175*1.3,0)</f>
        <v>273</v>
      </c>
      <c r="H1175" t="s">
        <v>2020</v>
      </c>
    </row>
    <row r="1176" spans="1:6" ht="12.75">
      <c r="A1176" s="10" t="s">
        <v>2145</v>
      </c>
      <c r="B1176" s="10" t="s">
        <v>2360</v>
      </c>
      <c r="C1176" s="14">
        <v>180</v>
      </c>
      <c r="D1176" s="10"/>
      <c r="E1176" s="11">
        <f>ROUNDUP(C1176*1.4,0)</f>
        <v>252</v>
      </c>
      <c r="F1176" s="11">
        <f>ROUNDUP(C1176*1.3,0)</f>
        <v>234</v>
      </c>
    </row>
    <row r="1177" spans="1:6" ht="12.75">
      <c r="A1177" s="10"/>
      <c r="B1177" s="10"/>
      <c r="C1177" s="10"/>
      <c r="D1177" s="10"/>
      <c r="E1177" s="10"/>
      <c r="F1177" s="10"/>
    </row>
    <row r="1178" spans="1:6" ht="12.75">
      <c r="A1178" s="10"/>
      <c r="B1178" s="27" t="s">
        <v>1061</v>
      </c>
      <c r="C1178" s="10"/>
      <c r="D1178" s="10"/>
      <c r="E1178" s="10"/>
      <c r="F1178" s="10"/>
    </row>
    <row r="1179" spans="1:6" ht="12.75">
      <c r="A1179" s="10"/>
      <c r="B1179" s="10"/>
      <c r="C1179" s="10"/>
      <c r="D1179" s="10"/>
      <c r="E1179" s="10"/>
      <c r="F1179" s="10"/>
    </row>
    <row r="1180" spans="1:6" ht="12.75">
      <c r="A1180" s="10" t="s">
        <v>2361</v>
      </c>
      <c r="B1180" s="10" t="s">
        <v>2362</v>
      </c>
      <c r="C1180" s="14">
        <v>280</v>
      </c>
      <c r="D1180" s="10"/>
      <c r="E1180" s="11">
        <f aca="true" t="shared" si="84" ref="E1180:E1198">ROUNDUP(C1180*1.4,0)</f>
        <v>392</v>
      </c>
      <c r="F1180" s="11">
        <f aca="true" t="shared" si="85" ref="F1180:F1198">ROUNDUP(C1180*1.3,0)</f>
        <v>364</v>
      </c>
    </row>
    <row r="1181" spans="1:6" ht="12.75">
      <c r="A1181" s="10" t="s">
        <v>2363</v>
      </c>
      <c r="B1181" s="10" t="s">
        <v>2364</v>
      </c>
      <c r="C1181" s="14">
        <v>270</v>
      </c>
      <c r="D1181" s="10" t="s">
        <v>151</v>
      </c>
      <c r="E1181" s="11">
        <f t="shared" si="84"/>
        <v>378</v>
      </c>
      <c r="F1181" s="11">
        <f t="shared" si="85"/>
        <v>351</v>
      </c>
    </row>
    <row r="1182" spans="1:6" ht="12.75">
      <c r="A1182" s="10" t="s">
        <v>2365</v>
      </c>
      <c r="B1182" s="10" t="s">
        <v>2366</v>
      </c>
      <c r="C1182" s="14">
        <v>190</v>
      </c>
      <c r="D1182" s="10" t="s">
        <v>684</v>
      </c>
      <c r="E1182" s="11">
        <f t="shared" si="84"/>
        <v>266</v>
      </c>
      <c r="F1182" s="11">
        <f t="shared" si="85"/>
        <v>247</v>
      </c>
    </row>
    <row r="1183" spans="1:6" ht="12.75">
      <c r="A1183" s="10" t="s">
        <v>2367</v>
      </c>
      <c r="B1183" s="10" t="s">
        <v>2368</v>
      </c>
      <c r="C1183" s="14">
        <v>283</v>
      </c>
      <c r="D1183" s="10" t="s">
        <v>359</v>
      </c>
      <c r="E1183" s="11">
        <f t="shared" si="84"/>
        <v>397</v>
      </c>
      <c r="F1183" s="11">
        <f t="shared" si="85"/>
        <v>368</v>
      </c>
    </row>
    <row r="1184" spans="1:8" ht="12.75">
      <c r="A1184" s="10" t="s">
        <v>2369</v>
      </c>
      <c r="B1184" s="10" t="s">
        <v>2370</v>
      </c>
      <c r="C1184" s="14">
        <v>844</v>
      </c>
      <c r="D1184" s="10" t="s">
        <v>774</v>
      </c>
      <c r="E1184" s="11">
        <f t="shared" si="84"/>
        <v>1182</v>
      </c>
      <c r="F1184" s="11">
        <f t="shared" si="85"/>
        <v>1098</v>
      </c>
      <c r="H1184" t="s">
        <v>2371</v>
      </c>
    </row>
    <row r="1185" spans="1:8" ht="12.75">
      <c r="A1185" s="10" t="s">
        <v>2372</v>
      </c>
      <c r="B1185" s="10" t="s">
        <v>1906</v>
      </c>
      <c r="C1185" s="14">
        <v>495</v>
      </c>
      <c r="D1185" s="10" t="s">
        <v>211</v>
      </c>
      <c r="E1185" s="11">
        <f t="shared" si="84"/>
        <v>693</v>
      </c>
      <c r="F1185" s="11">
        <f t="shared" si="85"/>
        <v>644</v>
      </c>
      <c r="H1185" t="s">
        <v>2373</v>
      </c>
    </row>
    <row r="1186" spans="1:6" ht="12.75">
      <c r="A1186" s="10" t="s">
        <v>2375</v>
      </c>
      <c r="B1186" s="10" t="s">
        <v>2376</v>
      </c>
      <c r="C1186" s="14">
        <v>215</v>
      </c>
      <c r="D1186" s="10"/>
      <c r="E1186" s="11">
        <f t="shared" si="84"/>
        <v>301</v>
      </c>
      <c r="F1186" s="11">
        <f t="shared" si="85"/>
        <v>280</v>
      </c>
    </row>
    <row r="1187" spans="1:6" ht="12.75">
      <c r="A1187" s="10" t="s">
        <v>2377</v>
      </c>
      <c r="B1187" s="10" t="s">
        <v>2378</v>
      </c>
      <c r="C1187" s="14">
        <v>175</v>
      </c>
      <c r="D1187" s="10" t="s">
        <v>438</v>
      </c>
      <c r="E1187" s="11">
        <f t="shared" si="84"/>
        <v>245</v>
      </c>
      <c r="F1187" s="11">
        <f t="shared" si="85"/>
        <v>228</v>
      </c>
    </row>
    <row r="1188" spans="1:6" ht="12.75">
      <c r="A1188" s="10" t="s">
        <v>2379</v>
      </c>
      <c r="B1188" s="10" t="s">
        <v>2380</v>
      </c>
      <c r="C1188" s="14">
        <v>195</v>
      </c>
      <c r="D1188" s="10" t="s">
        <v>1123</v>
      </c>
      <c r="E1188" s="11">
        <f t="shared" si="84"/>
        <v>273</v>
      </c>
      <c r="F1188" s="11">
        <f t="shared" si="85"/>
        <v>254</v>
      </c>
    </row>
    <row r="1189" spans="1:8" ht="12.75">
      <c r="A1189" s="10" t="s">
        <v>2381</v>
      </c>
      <c r="B1189" s="10" t="s">
        <v>2167</v>
      </c>
      <c r="C1189" s="14">
        <v>546</v>
      </c>
      <c r="D1189" s="10" t="s">
        <v>511</v>
      </c>
      <c r="E1189" s="11">
        <f t="shared" si="84"/>
        <v>765</v>
      </c>
      <c r="F1189" s="11">
        <f t="shared" si="85"/>
        <v>710</v>
      </c>
      <c r="H1189" t="s">
        <v>1969</v>
      </c>
    </row>
    <row r="1190" spans="1:6" ht="12.75">
      <c r="A1190" s="10" t="s">
        <v>1970</v>
      </c>
      <c r="B1190" s="10" t="s">
        <v>2175</v>
      </c>
      <c r="C1190" s="14">
        <v>546</v>
      </c>
      <c r="D1190" s="10" t="s">
        <v>511</v>
      </c>
      <c r="E1190" s="11">
        <f t="shared" si="84"/>
        <v>765</v>
      </c>
      <c r="F1190" s="11">
        <f t="shared" si="85"/>
        <v>710</v>
      </c>
    </row>
    <row r="1191" spans="1:8" ht="12.75">
      <c r="A1191" s="10" t="s">
        <v>2176</v>
      </c>
      <c r="B1191" s="10" t="s">
        <v>2177</v>
      </c>
      <c r="C1191" s="14">
        <v>508</v>
      </c>
      <c r="D1191" s="10" t="s">
        <v>904</v>
      </c>
      <c r="E1191" s="11">
        <f t="shared" si="84"/>
        <v>712</v>
      </c>
      <c r="F1191" s="11">
        <f t="shared" si="85"/>
        <v>661</v>
      </c>
      <c r="H1191" t="s">
        <v>2395</v>
      </c>
    </row>
    <row r="1192" spans="1:6" ht="12.75">
      <c r="A1192" s="10" t="s">
        <v>2396</v>
      </c>
      <c r="B1192" s="10" t="s">
        <v>2397</v>
      </c>
      <c r="C1192" s="14">
        <v>434</v>
      </c>
      <c r="D1192" s="10" t="s">
        <v>1113</v>
      </c>
      <c r="E1192" s="11">
        <f t="shared" si="84"/>
        <v>608</v>
      </c>
      <c r="F1192" s="11">
        <f t="shared" si="85"/>
        <v>565</v>
      </c>
    </row>
    <row r="1193" spans="1:8" ht="12.75">
      <c r="A1193" s="10" t="s">
        <v>2398</v>
      </c>
      <c r="B1193" s="10" t="s">
        <v>2399</v>
      </c>
      <c r="C1193" s="14">
        <v>176</v>
      </c>
      <c r="D1193" s="10" t="s">
        <v>2598</v>
      </c>
      <c r="E1193" s="11">
        <f t="shared" si="84"/>
        <v>247</v>
      </c>
      <c r="F1193" s="11">
        <f t="shared" si="85"/>
        <v>229</v>
      </c>
      <c r="H1193" t="s">
        <v>2599</v>
      </c>
    </row>
    <row r="1194" spans="1:6" ht="12.75">
      <c r="A1194" s="10" t="s">
        <v>2600</v>
      </c>
      <c r="B1194" s="10" t="s">
        <v>2601</v>
      </c>
      <c r="C1194" s="14">
        <v>222</v>
      </c>
      <c r="D1194" s="10" t="s">
        <v>2602</v>
      </c>
      <c r="E1194" s="11">
        <f t="shared" si="84"/>
        <v>311</v>
      </c>
      <c r="F1194" s="11">
        <f t="shared" si="85"/>
        <v>289</v>
      </c>
    </row>
    <row r="1195" spans="1:6" s="16" customFormat="1" ht="12.75">
      <c r="A1195" s="10" t="s">
        <v>2603</v>
      </c>
      <c r="B1195" s="10" t="s">
        <v>2604</v>
      </c>
      <c r="C1195" s="14">
        <v>401</v>
      </c>
      <c r="D1195" s="10"/>
      <c r="E1195" s="11">
        <f t="shared" si="84"/>
        <v>562</v>
      </c>
      <c r="F1195" s="11">
        <f t="shared" si="85"/>
        <v>522</v>
      </c>
    </row>
    <row r="1196" spans="1:6" s="16" customFormat="1" ht="12.75">
      <c r="A1196" s="10" t="s">
        <v>2605</v>
      </c>
      <c r="B1196" s="10" t="s">
        <v>2606</v>
      </c>
      <c r="C1196" s="14">
        <v>193</v>
      </c>
      <c r="D1196" s="10"/>
      <c r="E1196" s="11">
        <f t="shared" si="84"/>
        <v>271</v>
      </c>
      <c r="F1196" s="11">
        <f t="shared" si="85"/>
        <v>251</v>
      </c>
    </row>
    <row r="1197" spans="1:6" s="16" customFormat="1" ht="12.75">
      <c r="A1197" s="10" t="s">
        <v>2607</v>
      </c>
      <c r="B1197" s="10" t="s">
        <v>2608</v>
      </c>
      <c r="C1197" s="14">
        <v>230</v>
      </c>
      <c r="D1197" s="10" t="s">
        <v>830</v>
      </c>
      <c r="E1197" s="11">
        <f t="shared" si="84"/>
        <v>322</v>
      </c>
      <c r="F1197" s="11">
        <f t="shared" si="85"/>
        <v>299</v>
      </c>
    </row>
    <row r="1198" spans="1:6" s="16" customFormat="1" ht="12.75">
      <c r="A1198" s="10" t="s">
        <v>2411</v>
      </c>
      <c r="B1198" s="10" t="s">
        <v>2412</v>
      </c>
      <c r="C1198" s="14">
        <v>1256</v>
      </c>
      <c r="D1198" s="10" t="s">
        <v>2413</v>
      </c>
      <c r="E1198" s="11">
        <f t="shared" si="84"/>
        <v>1759</v>
      </c>
      <c r="F1198" s="11">
        <f t="shared" si="85"/>
        <v>1633</v>
      </c>
    </row>
    <row r="1199" spans="1:6" s="16" customFormat="1" ht="12.75">
      <c r="A1199" s="10"/>
      <c r="B1199" s="10"/>
      <c r="C1199" s="14"/>
      <c r="D1199" s="10"/>
      <c r="E1199" s="11"/>
      <c r="F1199" s="11"/>
    </row>
    <row r="1200" spans="1:6" s="16" customFormat="1" ht="12.75">
      <c r="A1200" s="10"/>
      <c r="B1200" s="27" t="s">
        <v>2414</v>
      </c>
      <c r="C1200" s="14"/>
      <c r="D1200" s="10"/>
      <c r="E1200" s="11"/>
      <c r="F1200" s="11"/>
    </row>
    <row r="1201" spans="1:6" s="16" customFormat="1" ht="12.75">
      <c r="A1201" s="10"/>
      <c r="B1201" s="10"/>
      <c r="C1201" s="14"/>
      <c r="D1201" s="10"/>
      <c r="E1201" s="11"/>
      <c r="F1201" s="11"/>
    </row>
    <row r="1202" spans="1:8" ht="12.75">
      <c r="A1202" s="10" t="s">
        <v>2415</v>
      </c>
      <c r="B1202" s="10" t="s">
        <v>2416</v>
      </c>
      <c r="C1202" s="14">
        <v>230</v>
      </c>
      <c r="D1202" s="10" t="s">
        <v>2613</v>
      </c>
      <c r="E1202" s="11">
        <f>ROUNDUP(C1202*1.4,0)</f>
        <v>322</v>
      </c>
      <c r="F1202" s="11">
        <f>ROUNDUP(C1202*1.3,0)</f>
        <v>299</v>
      </c>
      <c r="H1202" t="s">
        <v>2614</v>
      </c>
    </row>
    <row r="1203" spans="1:6" ht="12.75">
      <c r="A1203" s="10"/>
      <c r="B1203" s="10"/>
      <c r="C1203" s="14"/>
      <c r="D1203" s="10"/>
      <c r="E1203" s="11"/>
      <c r="F1203" s="11"/>
    </row>
    <row r="1204" spans="1:6" ht="12.75">
      <c r="A1204" s="16"/>
      <c r="B1204" s="50" t="s">
        <v>2615</v>
      </c>
      <c r="D1204" s="10"/>
      <c r="E1204" s="11"/>
      <c r="F1204" s="11"/>
    </row>
    <row r="1205" spans="1:6" ht="12.75">
      <c r="A1205" s="16"/>
      <c r="B1205" s="16"/>
      <c r="D1205" s="10"/>
      <c r="E1205" s="11"/>
      <c r="F1205" s="11"/>
    </row>
    <row r="1206" spans="1:6" s="16" customFormat="1" ht="12.75">
      <c r="A1206" s="10" t="s">
        <v>2616</v>
      </c>
      <c r="B1206" s="10" t="s">
        <v>2617</v>
      </c>
      <c r="C1206" s="14">
        <v>227</v>
      </c>
      <c r="D1206" s="10"/>
      <c r="E1206" s="11">
        <f>ROUNDUP(C1206*1.4,0)</f>
        <v>318</v>
      </c>
      <c r="F1206" s="11">
        <f>ROUNDUP(C1206*1.3,0)</f>
        <v>296</v>
      </c>
    </row>
    <row r="1207" spans="1:6" ht="12.75">
      <c r="A1207" s="16"/>
      <c r="B1207" s="16"/>
      <c r="D1207" s="10"/>
      <c r="E1207" s="10"/>
      <c r="F1207" s="10"/>
    </row>
    <row r="1208" spans="1:6" ht="12.75">
      <c r="A1208" s="16"/>
      <c r="B1208" s="50" t="s">
        <v>2618</v>
      </c>
      <c r="D1208" s="10"/>
      <c r="E1208" s="10"/>
      <c r="F1208" s="10"/>
    </row>
    <row r="1209" spans="1:6" ht="12.75">
      <c r="A1209" s="16"/>
      <c r="B1209" s="16"/>
      <c r="D1209" s="10"/>
      <c r="E1209" s="10"/>
      <c r="F1209" s="10"/>
    </row>
    <row r="1210" spans="1:6" ht="12.75">
      <c r="A1210" s="10" t="s">
        <v>2619</v>
      </c>
      <c r="B1210" s="10" t="s">
        <v>2620</v>
      </c>
      <c r="C1210" s="14">
        <v>974</v>
      </c>
      <c r="D1210" s="10" t="s">
        <v>2621</v>
      </c>
      <c r="E1210" s="11">
        <f>ROUNDUP(C1210*1.4,0)</f>
        <v>1364</v>
      </c>
      <c r="F1210" s="11">
        <f>ROUNDUP(C1210*1.3,0)</f>
        <v>1267</v>
      </c>
    </row>
    <row r="1211" spans="1:6" ht="12.75">
      <c r="A1211" s="10" t="s">
        <v>2622</v>
      </c>
      <c r="B1211" s="10" t="s">
        <v>2623</v>
      </c>
      <c r="C1211" s="14">
        <v>486</v>
      </c>
      <c r="D1211" s="10" t="s">
        <v>26</v>
      </c>
      <c r="E1211" s="11">
        <f>ROUNDUP(C1211*1.4,0)</f>
        <v>681</v>
      </c>
      <c r="F1211" s="11">
        <f>ROUNDUP(C1211*1.3,0)</f>
        <v>632</v>
      </c>
    </row>
    <row r="1212" spans="1:6" ht="12.75">
      <c r="A1212" s="10" t="s">
        <v>2624</v>
      </c>
      <c r="B1212" s="10" t="s">
        <v>2625</v>
      </c>
      <c r="C1212" s="14">
        <v>1107</v>
      </c>
      <c r="D1212" s="10" t="s">
        <v>2427</v>
      </c>
      <c r="E1212" s="11">
        <f>ROUNDUP(C1212*1.4,0)</f>
        <v>1550</v>
      </c>
      <c r="F1212" s="11">
        <f>ROUNDUP(C1212*1.3,0)</f>
        <v>1440</v>
      </c>
    </row>
    <row r="1213" spans="1:8" ht="12.75">
      <c r="A1213" s="10" t="s">
        <v>2816</v>
      </c>
      <c r="B1213" s="10" t="s">
        <v>2626</v>
      </c>
      <c r="C1213" s="14">
        <v>709</v>
      </c>
      <c r="D1213" s="10" t="s">
        <v>2627</v>
      </c>
      <c r="E1213" s="11">
        <f>ROUNDUP(C1213*1.4,0)</f>
        <v>993</v>
      </c>
      <c r="F1213" s="11">
        <f>ROUNDUP(C1213*1.3,0)</f>
        <v>922</v>
      </c>
      <c r="H1213" t="s">
        <v>2628</v>
      </c>
    </row>
    <row r="1214" spans="1:8" ht="12.75">
      <c r="A1214" s="10" t="s">
        <v>2629</v>
      </c>
      <c r="B1214" s="10" t="s">
        <v>2630</v>
      </c>
      <c r="C1214" s="14">
        <v>823</v>
      </c>
      <c r="D1214" s="10" t="s">
        <v>2434</v>
      </c>
      <c r="E1214" s="11">
        <f>ROUNDUP(C1214*1.4,0)</f>
        <v>1153</v>
      </c>
      <c r="F1214" s="11">
        <f>ROUNDUP(C1214*1.3,0)</f>
        <v>1070</v>
      </c>
      <c r="H1214" t="s">
        <v>2628</v>
      </c>
    </row>
    <row r="1215" spans="1:6" ht="12.75">
      <c r="A1215" s="16"/>
      <c r="B1215" s="16"/>
      <c r="D1215" s="10"/>
      <c r="E1215" s="10"/>
      <c r="F1215" s="10"/>
    </row>
    <row r="1216" spans="1:6" ht="12.75">
      <c r="A1216" s="16"/>
      <c r="B1216" s="50" t="s">
        <v>2435</v>
      </c>
      <c r="D1216" s="10"/>
      <c r="E1216" s="10"/>
      <c r="F1216" s="10"/>
    </row>
    <row r="1217" spans="1:6" ht="12.75">
      <c r="A1217" s="16"/>
      <c r="B1217" s="16"/>
      <c r="D1217" s="10"/>
      <c r="E1217" s="10"/>
      <c r="F1217" s="10"/>
    </row>
    <row r="1218" spans="1:6" ht="12.75">
      <c r="A1218" s="10" t="s">
        <v>2217</v>
      </c>
      <c r="B1218" s="10" t="s">
        <v>2218</v>
      </c>
      <c r="C1218" s="14">
        <v>535</v>
      </c>
      <c r="D1218" s="10" t="s">
        <v>1163</v>
      </c>
      <c r="E1218" s="11">
        <f>ROUNDUP(C1218*1.4,0)</f>
        <v>749</v>
      </c>
      <c r="F1218" s="11">
        <f>ROUNDUP(C1218*1.3,0)</f>
        <v>696</v>
      </c>
    </row>
    <row r="1219" spans="1:6" ht="12.75">
      <c r="A1219" s="10" t="s">
        <v>2219</v>
      </c>
      <c r="B1219" s="10" t="s">
        <v>2220</v>
      </c>
      <c r="C1219" s="14">
        <v>334</v>
      </c>
      <c r="D1219" s="10" t="s">
        <v>511</v>
      </c>
      <c r="E1219" s="11">
        <f>ROUNDUP(C1219*1.4,0)</f>
        <v>468</v>
      </c>
      <c r="F1219" s="11">
        <f>ROUNDUP(C1219*1.3,0)</f>
        <v>435</v>
      </c>
    </row>
    <row r="1220" spans="1:6" ht="12.75">
      <c r="A1220" s="10" t="s">
        <v>2221</v>
      </c>
      <c r="B1220" s="10" t="s">
        <v>2222</v>
      </c>
      <c r="C1220" s="14">
        <v>399</v>
      </c>
      <c r="D1220" s="10" t="s">
        <v>2223</v>
      </c>
      <c r="E1220" s="11">
        <f>ROUNDUP(C1220*1.4,0)</f>
        <v>559</v>
      </c>
      <c r="F1220" s="11">
        <f>ROUNDUP(C1220*1.3,0)</f>
        <v>519</v>
      </c>
    </row>
    <row r="1221" spans="1:6" ht="12.75">
      <c r="A1221" s="10" t="s">
        <v>2224</v>
      </c>
      <c r="B1221" s="10" t="s">
        <v>2225</v>
      </c>
      <c r="C1221" s="14">
        <v>255</v>
      </c>
      <c r="D1221" s="10" t="s">
        <v>1123</v>
      </c>
      <c r="E1221" s="11">
        <f>ROUNDUP(C1221*1.4,0)</f>
        <v>357</v>
      </c>
      <c r="F1221" s="11">
        <f>ROUNDUP(C1221*1.3,0)</f>
        <v>332</v>
      </c>
    </row>
    <row r="1222" spans="1:6" ht="12.75">
      <c r="A1222" s="16"/>
      <c r="B1222" s="16"/>
      <c r="D1222" s="10"/>
      <c r="E1222" s="10"/>
      <c r="F1222" s="10"/>
    </row>
    <row r="1223" spans="1:6" ht="12.75">
      <c r="A1223" s="16"/>
      <c r="B1223" s="27" t="s">
        <v>1781</v>
      </c>
      <c r="D1223" s="10"/>
      <c r="E1223" s="10"/>
      <c r="F1223" s="10"/>
    </row>
    <row r="1224" spans="1:6" ht="12.75">
      <c r="A1224" s="16"/>
      <c r="B1224" s="16"/>
      <c r="D1224" s="10"/>
      <c r="E1224" s="10"/>
      <c r="F1224" s="10"/>
    </row>
    <row r="1225" spans="1:6" ht="12.75">
      <c r="A1225" s="10" t="s">
        <v>2226</v>
      </c>
      <c r="B1225" s="10" t="s">
        <v>2227</v>
      </c>
      <c r="C1225" s="14">
        <v>201</v>
      </c>
      <c r="D1225" s="10" t="s">
        <v>378</v>
      </c>
      <c r="E1225" s="11">
        <f>ROUNDUP(C1225*1.4,0)</f>
        <v>282</v>
      </c>
      <c r="F1225" s="11">
        <f>ROUNDUP(C1225*1.3,0)</f>
        <v>262</v>
      </c>
    </row>
    <row r="1226" spans="1:6" ht="12.75">
      <c r="A1226" s="10" t="s">
        <v>2228</v>
      </c>
      <c r="B1226" s="10" t="s">
        <v>2450</v>
      </c>
      <c r="C1226" s="14">
        <v>165</v>
      </c>
      <c r="D1226" s="10" t="s">
        <v>1123</v>
      </c>
      <c r="E1226" s="11">
        <f>ROUNDUP(C1226*1.4,0)</f>
        <v>231</v>
      </c>
      <c r="F1226" s="11">
        <f>ROUNDUP(C1226*1.3,0)</f>
        <v>215</v>
      </c>
    </row>
    <row r="1227" spans="1:6" ht="12.75">
      <c r="A1227" s="16"/>
      <c r="B1227" s="16"/>
      <c r="D1227" s="10"/>
      <c r="E1227" s="10"/>
      <c r="F1227" s="10"/>
    </row>
    <row r="1228" spans="1:6" ht="12.75">
      <c r="A1228" s="16"/>
      <c r="B1228" s="16"/>
      <c r="E1228" s="16"/>
      <c r="F1228" s="16"/>
    </row>
    <row r="1229" spans="1:6" ht="12.75">
      <c r="A1229" s="50" t="s">
        <v>2451</v>
      </c>
      <c r="B1229" s="16"/>
      <c r="E1229" s="16"/>
      <c r="F1229" s="16"/>
    </row>
    <row r="1230" spans="1:6" ht="12.75">
      <c r="A1230" s="16"/>
      <c r="B1230" s="16"/>
      <c r="C1230" s="61"/>
      <c r="E1230" s="16"/>
      <c r="F1230" s="16"/>
    </row>
    <row r="1231" spans="1:6" ht="12.75">
      <c r="A1231" s="2" t="s">
        <v>2452</v>
      </c>
      <c r="B1231" s="2" t="s">
        <v>2453</v>
      </c>
      <c r="C1231" s="14">
        <v>132</v>
      </c>
      <c r="E1231" s="31">
        <f>ROUNDUP(C1231*1.4,0)</f>
        <v>185</v>
      </c>
      <c r="F1231" s="31">
        <f>ROUNDUP(C1231*1.3,0)</f>
        <v>172</v>
      </c>
    </row>
    <row r="1233" spans="1:6" ht="12.75">
      <c r="A1233" s="16"/>
      <c r="B1233" s="16"/>
      <c r="E1233" s="16"/>
      <c r="F1233" s="16"/>
    </row>
    <row r="1234" spans="1:6" ht="12.75">
      <c r="A1234" s="50" t="s">
        <v>2454</v>
      </c>
      <c r="B1234" s="16"/>
      <c r="E1234" s="16"/>
      <c r="F1234" s="16"/>
    </row>
    <row r="1235" spans="1:6" ht="12.75">
      <c r="A1235" s="16"/>
      <c r="B1235" s="16"/>
      <c r="E1235" s="16"/>
      <c r="F1235" s="16"/>
    </row>
    <row r="1236" spans="1:6" ht="12.75">
      <c r="A1236" s="10"/>
      <c r="B1236" s="27" t="s">
        <v>112</v>
      </c>
      <c r="C1236" s="10"/>
      <c r="E1236" s="16"/>
      <c r="F1236" s="16"/>
    </row>
    <row r="1237" spans="1:6" ht="12.75">
      <c r="A1237" s="10"/>
      <c r="B1237" s="10"/>
      <c r="C1237" s="10"/>
      <c r="E1237" s="16"/>
      <c r="F1237" s="16"/>
    </row>
    <row r="1238" spans="1:6" ht="12.75">
      <c r="A1238" s="10" t="s">
        <v>2455</v>
      </c>
      <c r="B1238" s="10" t="s">
        <v>2456</v>
      </c>
      <c r="C1238" s="14">
        <v>238</v>
      </c>
      <c r="E1238" s="11">
        <f>ROUNDUP(C1238*1.4,0)</f>
        <v>334</v>
      </c>
      <c r="F1238" s="11">
        <f>ROUNDUP(C1238*1.3,0)</f>
        <v>310</v>
      </c>
    </row>
    <row r="1239" spans="1:6" ht="12.75">
      <c r="A1239" s="10"/>
      <c r="B1239" s="10"/>
      <c r="C1239" s="10"/>
      <c r="E1239" s="16"/>
      <c r="F1239" s="16"/>
    </row>
    <row r="1240" spans="1:6" ht="12.75">
      <c r="A1240" s="10"/>
      <c r="B1240" s="10"/>
      <c r="C1240" s="10"/>
      <c r="E1240" s="16"/>
      <c r="F1240" s="16"/>
    </row>
    <row r="1241" ht="12.75">
      <c r="A1241" s="6" t="s">
        <v>2457</v>
      </c>
    </row>
    <row r="1243" ht="12.75">
      <c r="B1243" s="4" t="s">
        <v>1061</v>
      </c>
    </row>
    <row r="1245" spans="1:6" ht="12.75">
      <c r="A1245" s="10" t="s">
        <v>2458</v>
      </c>
      <c r="B1245" s="10" t="s">
        <v>2459</v>
      </c>
      <c r="C1245" s="14">
        <v>315</v>
      </c>
      <c r="D1245" s="14" t="s">
        <v>151</v>
      </c>
      <c r="E1245" s="14">
        <f aca="true" t="shared" si="86" ref="E1245:E1252">ROUNDUP(C1245*1.4,0)</f>
        <v>441</v>
      </c>
      <c r="F1245" s="14">
        <f aca="true" t="shared" si="87" ref="F1245:F1252">ROUNDUP(C1245*1.3,0)</f>
        <v>410</v>
      </c>
    </row>
    <row r="1246" spans="1:6" ht="12.75">
      <c r="A1246" s="10" t="s">
        <v>2460</v>
      </c>
      <c r="B1246" s="10" t="s">
        <v>2461</v>
      </c>
      <c r="C1246" s="14">
        <v>243</v>
      </c>
      <c r="D1246" s="14" t="s">
        <v>2240</v>
      </c>
      <c r="E1246" s="14">
        <f t="shared" si="86"/>
        <v>341</v>
      </c>
      <c r="F1246" s="14">
        <f t="shared" si="87"/>
        <v>316</v>
      </c>
    </row>
    <row r="1247" spans="1:6" ht="12.75">
      <c r="A1247" s="10" t="s">
        <v>2241</v>
      </c>
      <c r="B1247" s="10" t="s">
        <v>2242</v>
      </c>
      <c r="C1247" s="14">
        <v>327</v>
      </c>
      <c r="D1247" s="14" t="s">
        <v>2243</v>
      </c>
      <c r="E1247" s="14">
        <f t="shared" si="86"/>
        <v>458</v>
      </c>
      <c r="F1247" s="14">
        <f t="shared" si="87"/>
        <v>426</v>
      </c>
    </row>
    <row r="1248" spans="1:6" ht="12.75">
      <c r="A1248" s="10" t="s">
        <v>2244</v>
      </c>
      <c r="B1248" s="10" t="s">
        <v>2465</v>
      </c>
      <c r="C1248" s="14">
        <v>302</v>
      </c>
      <c r="D1248" s="14" t="s">
        <v>684</v>
      </c>
      <c r="E1248" s="14">
        <f t="shared" si="86"/>
        <v>423</v>
      </c>
      <c r="F1248" s="14">
        <f t="shared" si="87"/>
        <v>393</v>
      </c>
    </row>
    <row r="1249" spans="1:6" ht="12.75">
      <c r="A1249" s="10" t="s">
        <v>2466</v>
      </c>
      <c r="B1249" s="10" t="s">
        <v>2467</v>
      </c>
      <c r="C1249" s="14">
        <v>255</v>
      </c>
      <c r="D1249" s="10"/>
      <c r="E1249" s="14">
        <f t="shared" si="86"/>
        <v>357</v>
      </c>
      <c r="F1249" s="14">
        <f t="shared" si="87"/>
        <v>332</v>
      </c>
    </row>
    <row r="1250" spans="1:6" ht="12.75">
      <c r="A1250" s="10" t="s">
        <v>2468</v>
      </c>
      <c r="B1250" s="10" t="s">
        <v>2666</v>
      </c>
      <c r="C1250" s="14">
        <v>340</v>
      </c>
      <c r="D1250" s="14" t="s">
        <v>684</v>
      </c>
      <c r="E1250" s="14">
        <f t="shared" si="86"/>
        <v>476</v>
      </c>
      <c r="F1250" s="14">
        <f t="shared" si="87"/>
        <v>442</v>
      </c>
    </row>
    <row r="1251" spans="1:6" ht="12.75">
      <c r="A1251" s="10" t="s">
        <v>2247</v>
      </c>
      <c r="B1251" s="10" t="s">
        <v>2248</v>
      </c>
      <c r="C1251" s="14">
        <v>176</v>
      </c>
      <c r="D1251" s="14"/>
      <c r="E1251" s="14">
        <f t="shared" si="86"/>
        <v>247</v>
      </c>
      <c r="F1251" s="14">
        <f t="shared" si="87"/>
        <v>229</v>
      </c>
    </row>
    <row r="1252" spans="1:6" ht="12.75">
      <c r="A1252" s="10" t="s">
        <v>2249</v>
      </c>
      <c r="B1252" s="10" t="s">
        <v>2469</v>
      </c>
      <c r="C1252" s="14">
        <v>337</v>
      </c>
      <c r="D1252" s="14"/>
      <c r="E1252" s="14">
        <f t="shared" si="86"/>
        <v>472</v>
      </c>
      <c r="F1252" s="14">
        <f t="shared" si="87"/>
        <v>439</v>
      </c>
    </row>
    <row r="1253" spans="1:6" ht="12.75">
      <c r="A1253" s="10"/>
      <c r="B1253" s="10"/>
      <c r="C1253" s="14"/>
      <c r="D1253" s="61"/>
      <c r="E1253" s="14"/>
      <c r="F1253" s="14"/>
    </row>
    <row r="1254" spans="2:6" ht="12.75">
      <c r="B1254" s="6" t="s">
        <v>112</v>
      </c>
      <c r="D1254" s="61"/>
      <c r="E1254" s="14"/>
      <c r="F1254" s="14"/>
    </row>
    <row r="1255" spans="4:6" ht="12.75">
      <c r="D1255" s="61"/>
      <c r="E1255" s="14"/>
      <c r="F1255" s="14"/>
    </row>
    <row r="1256" spans="1:6" s="16" customFormat="1" ht="12.75">
      <c r="A1256" s="10" t="s">
        <v>2470</v>
      </c>
      <c r="B1256" s="10" t="s">
        <v>2471</v>
      </c>
      <c r="C1256" s="14">
        <v>360</v>
      </c>
      <c r="D1256" s="61"/>
      <c r="E1256" s="14">
        <f>ROUNDUP(C1256*1.4,0)</f>
        <v>504</v>
      </c>
      <c r="F1256" s="14">
        <f>ROUNDUP(C1256*1.3,0)</f>
        <v>468</v>
      </c>
    </row>
    <row r="1257" spans="1:6" ht="12.75">
      <c r="A1257" s="10" t="s">
        <v>2472</v>
      </c>
      <c r="B1257" s="10" t="s">
        <v>2473</v>
      </c>
      <c r="C1257" s="14">
        <v>136</v>
      </c>
      <c r="D1257" s="10" t="s">
        <v>1143</v>
      </c>
      <c r="E1257" s="14">
        <f>ROUNDUP(C1257*1.4,0)</f>
        <v>191</v>
      </c>
      <c r="F1257" s="14">
        <f>ROUNDUP(C1257*1.3,0)</f>
        <v>177</v>
      </c>
    </row>
    <row r="1258" spans="1:3" ht="12.75">
      <c r="A1258" s="2"/>
      <c r="B1258" s="2"/>
      <c r="C1258" s="10"/>
    </row>
    <row r="1259" spans="1:6" ht="15.75">
      <c r="A1259" s="39" t="s">
        <v>2474</v>
      </c>
      <c r="F1259" s="63"/>
    </row>
    <row r="1261" ht="12.75">
      <c r="B1261" s="64" t="s">
        <v>1061</v>
      </c>
    </row>
    <row r="1263" spans="1:6" ht="12.75">
      <c r="A1263" s="65" t="s">
        <v>2475</v>
      </c>
      <c r="B1263" s="65" t="s">
        <v>2476</v>
      </c>
      <c r="C1263" s="66">
        <v>672</v>
      </c>
      <c r="D1263" s="65" t="s">
        <v>2477</v>
      </c>
      <c r="E1263" s="73">
        <v>891</v>
      </c>
      <c r="F1263" s="72">
        <f>ROUNDUP(C1263*1.3,0)</f>
        <v>874</v>
      </c>
    </row>
    <row r="1264" spans="1:8" ht="12.75">
      <c r="A1264" s="65" t="s">
        <v>2478</v>
      </c>
      <c r="B1264" s="65" t="s">
        <v>2479</v>
      </c>
      <c r="C1264" s="66">
        <v>210</v>
      </c>
      <c r="D1264" s="65" t="s">
        <v>1123</v>
      </c>
      <c r="E1264" s="66">
        <v>891</v>
      </c>
      <c r="F1264" s="14">
        <f>ROUNDUP(C1264*1.3,0)</f>
        <v>273</v>
      </c>
      <c r="G1264" t="s">
        <v>2480</v>
      </c>
      <c r="H1264" t="s">
        <v>2482</v>
      </c>
    </row>
    <row r="1265" spans="1:7" ht="12.75">
      <c r="A1265" s="65" t="s">
        <v>2483</v>
      </c>
      <c r="B1265" s="65" t="s">
        <v>2484</v>
      </c>
      <c r="C1265" s="66">
        <v>290</v>
      </c>
      <c r="D1265" s="65" t="s">
        <v>684</v>
      </c>
      <c r="E1265" s="74">
        <v>891</v>
      </c>
      <c r="F1265" s="71">
        <f>ROUNDUP(C1265*1.3,0)</f>
        <v>377</v>
      </c>
      <c r="G1265" s="67" t="s">
        <v>2485</v>
      </c>
    </row>
    <row r="1266" spans="1:6" ht="12.75">
      <c r="A1266" s="16"/>
      <c r="B1266" s="16"/>
      <c r="E1266" s="16"/>
      <c r="F1266" s="16"/>
    </row>
    <row r="1267" ht="12.75">
      <c r="B1267" s="4" t="s">
        <v>112</v>
      </c>
    </row>
    <row r="1269" spans="1:8" ht="12.75">
      <c r="A1269" s="75" t="s">
        <v>2486</v>
      </c>
      <c r="B1269" s="75" t="s">
        <v>164</v>
      </c>
      <c r="C1269" s="76">
        <v>195</v>
      </c>
      <c r="D1269" s="88" t="s">
        <v>3441</v>
      </c>
      <c r="E1269" s="76">
        <f>ROUNDUP(C1269*1.4,0)</f>
        <v>273</v>
      </c>
      <c r="F1269" s="76">
        <f>ROUNDUP(C1269*1.3,0)</f>
        <v>254</v>
      </c>
      <c r="H1269" t="s">
        <v>3445</v>
      </c>
    </row>
    <row r="1270" spans="1:7" ht="12.75">
      <c r="A1270" s="15" t="s">
        <v>2487</v>
      </c>
      <c r="B1270" s="15" t="s">
        <v>2532</v>
      </c>
      <c r="C1270" s="14">
        <v>213</v>
      </c>
      <c r="D1270" s="10" t="s">
        <v>628</v>
      </c>
      <c r="E1270" s="14">
        <f>ROUNDUP(C1270*1.4,0)</f>
        <v>299</v>
      </c>
      <c r="F1270" s="14">
        <f>ROUNDUP(C1270*1.3,0)</f>
        <v>277</v>
      </c>
      <c r="G1270" t="s">
        <v>2273</v>
      </c>
    </row>
    <row r="1271" spans="1:7" ht="12.75">
      <c r="A1271" s="10" t="s">
        <v>2274</v>
      </c>
      <c r="B1271" s="10" t="s">
        <v>2073</v>
      </c>
      <c r="C1271" s="14">
        <v>366</v>
      </c>
      <c r="D1271" s="10" t="s">
        <v>1395</v>
      </c>
      <c r="E1271" s="14">
        <f>ROUNDUP(C1271*1.4,0)</f>
        <v>513</v>
      </c>
      <c r="F1271" s="14">
        <f>ROUNDUP(C1271*1.3,0)</f>
        <v>476</v>
      </c>
      <c r="G1271" t="s">
        <v>1223</v>
      </c>
    </row>
    <row r="1272" spans="1:7" ht="12.75">
      <c r="A1272" s="10" t="s">
        <v>2074</v>
      </c>
      <c r="B1272" s="10" t="s">
        <v>2075</v>
      </c>
      <c r="C1272" s="14">
        <v>417</v>
      </c>
      <c r="D1272" s="10" t="s">
        <v>802</v>
      </c>
      <c r="E1272" s="14">
        <v>583</v>
      </c>
      <c r="F1272" s="14">
        <v>542</v>
      </c>
      <c r="G1272" s="16" t="s">
        <v>64</v>
      </c>
    </row>
    <row r="1273" spans="1:7" ht="12.75">
      <c r="A1273" s="10" t="s">
        <v>2076</v>
      </c>
      <c r="B1273" s="10" t="s">
        <v>2077</v>
      </c>
      <c r="C1273" s="14">
        <v>320</v>
      </c>
      <c r="D1273" s="10" t="s">
        <v>1395</v>
      </c>
      <c r="E1273" s="14">
        <f aca="true" t="shared" si="88" ref="E1273:E1282">ROUNDUP(C1273*1.4,0)</f>
        <v>448</v>
      </c>
      <c r="F1273" s="14">
        <f aca="true" t="shared" si="89" ref="F1273:F1282">ROUNDUP(C1273*1.3,0)</f>
        <v>416</v>
      </c>
      <c r="G1273" s="16" t="s">
        <v>2273</v>
      </c>
    </row>
    <row r="1274" spans="1:7" ht="12.75">
      <c r="A1274" s="10" t="s">
        <v>2279</v>
      </c>
      <c r="B1274" s="10" t="s">
        <v>2499</v>
      </c>
      <c r="C1274" s="14">
        <v>344</v>
      </c>
      <c r="D1274" s="10" t="s">
        <v>2500</v>
      </c>
      <c r="E1274" s="14">
        <f t="shared" si="88"/>
        <v>482</v>
      </c>
      <c r="F1274" s="14">
        <f t="shared" si="89"/>
        <v>448</v>
      </c>
      <c r="G1274" s="16" t="s">
        <v>2273</v>
      </c>
    </row>
    <row r="1275" spans="1:7" ht="12.75">
      <c r="A1275" s="10" t="s">
        <v>2501</v>
      </c>
      <c r="B1275" s="10" t="s">
        <v>2502</v>
      </c>
      <c r="C1275" s="14">
        <v>192</v>
      </c>
      <c r="D1275" s="10" t="s">
        <v>1458</v>
      </c>
      <c r="E1275" s="14">
        <f t="shared" si="88"/>
        <v>269</v>
      </c>
      <c r="F1275" s="14">
        <f t="shared" si="89"/>
        <v>250</v>
      </c>
      <c r="G1275" s="16" t="s">
        <v>2273</v>
      </c>
    </row>
    <row r="1276" spans="1:7" ht="12.75">
      <c r="A1276" s="10" t="s">
        <v>2503</v>
      </c>
      <c r="B1276" s="10" t="s">
        <v>2694</v>
      </c>
      <c r="C1276" s="14">
        <v>173</v>
      </c>
      <c r="D1276" s="10" t="s">
        <v>151</v>
      </c>
      <c r="E1276" s="14">
        <f t="shared" si="88"/>
        <v>243</v>
      </c>
      <c r="F1276" s="14">
        <f t="shared" si="89"/>
        <v>225</v>
      </c>
      <c r="G1276" s="16"/>
    </row>
    <row r="1277" spans="1:7" ht="12.75">
      <c r="A1277" s="10" t="s">
        <v>2695</v>
      </c>
      <c r="B1277" s="10" t="s">
        <v>2696</v>
      </c>
      <c r="C1277" s="14">
        <v>325</v>
      </c>
      <c r="D1277" s="10" t="s">
        <v>702</v>
      </c>
      <c r="E1277" s="14">
        <f t="shared" si="88"/>
        <v>455</v>
      </c>
      <c r="F1277" s="14">
        <f t="shared" si="89"/>
        <v>423</v>
      </c>
      <c r="G1277" s="16" t="s">
        <v>2697</v>
      </c>
    </row>
    <row r="1278" spans="1:7" ht="12.75">
      <c r="A1278" s="10" t="s">
        <v>2698</v>
      </c>
      <c r="B1278" s="10" t="s">
        <v>2699</v>
      </c>
      <c r="C1278" s="14">
        <v>472</v>
      </c>
      <c r="D1278" s="10" t="s">
        <v>896</v>
      </c>
      <c r="E1278" s="14">
        <f t="shared" si="88"/>
        <v>661</v>
      </c>
      <c r="F1278" s="14">
        <f t="shared" si="89"/>
        <v>614</v>
      </c>
      <c r="G1278" s="16" t="s">
        <v>2697</v>
      </c>
    </row>
    <row r="1279" spans="1:7" ht="12.75">
      <c r="A1279" s="10" t="s">
        <v>2700</v>
      </c>
      <c r="B1279" s="10" t="s">
        <v>2701</v>
      </c>
      <c r="C1279" s="14">
        <v>144</v>
      </c>
      <c r="D1279" s="10" t="s">
        <v>383</v>
      </c>
      <c r="E1279" s="14">
        <f t="shared" si="88"/>
        <v>202</v>
      </c>
      <c r="F1279" s="14">
        <f t="shared" si="89"/>
        <v>188</v>
      </c>
      <c r="G1279" s="16" t="s">
        <v>2697</v>
      </c>
    </row>
    <row r="1280" spans="1:7" ht="12.75">
      <c r="A1280" s="10" t="s">
        <v>2702</v>
      </c>
      <c r="B1280" s="10" t="s">
        <v>2703</v>
      </c>
      <c r="C1280" s="14">
        <v>288</v>
      </c>
      <c r="D1280" s="10" t="s">
        <v>645</v>
      </c>
      <c r="E1280" s="14">
        <f t="shared" si="88"/>
        <v>404</v>
      </c>
      <c r="F1280" s="14">
        <f t="shared" si="89"/>
        <v>375</v>
      </c>
      <c r="G1280" s="16" t="s">
        <v>2697</v>
      </c>
    </row>
    <row r="1281" spans="1:7" ht="12.75">
      <c r="A1281" s="10" t="s">
        <v>2704</v>
      </c>
      <c r="B1281" s="10" t="s">
        <v>2705</v>
      </c>
      <c r="C1281" s="71">
        <v>297</v>
      </c>
      <c r="D1281" s="87" t="s">
        <v>2706</v>
      </c>
      <c r="E1281" s="71">
        <f t="shared" si="88"/>
        <v>416</v>
      </c>
      <c r="F1281" s="71">
        <f t="shared" si="89"/>
        <v>387</v>
      </c>
      <c r="G1281" s="16" t="s">
        <v>2697</v>
      </c>
    </row>
    <row r="1282" spans="1:7" ht="12.75">
      <c r="A1282" s="10" t="s">
        <v>2707</v>
      </c>
      <c r="B1282" s="10" t="s">
        <v>2708</v>
      </c>
      <c r="C1282" s="71">
        <v>195</v>
      </c>
      <c r="D1282" s="87" t="s">
        <v>2515</v>
      </c>
      <c r="E1282" s="71">
        <f t="shared" si="88"/>
        <v>273</v>
      </c>
      <c r="F1282" s="71">
        <f t="shared" si="89"/>
        <v>254</v>
      </c>
      <c r="G1282" s="16" t="s">
        <v>2697</v>
      </c>
    </row>
    <row r="1283" spans="1:7" ht="12.75">
      <c r="A1283" s="10" t="s">
        <v>145</v>
      </c>
      <c r="B1283" s="10" t="s">
        <v>146</v>
      </c>
      <c r="C1283" s="14">
        <v>528</v>
      </c>
      <c r="D1283" s="10" t="s">
        <v>147</v>
      </c>
      <c r="E1283" s="14">
        <f>ROUNDUP(C1283*1.4,0)</f>
        <v>740</v>
      </c>
      <c r="F1283" s="14">
        <f>ROUNDUP(C1283*1.3,0)</f>
        <v>687</v>
      </c>
      <c r="G1283" s="16"/>
    </row>
    <row r="1284" spans="1:7" ht="12.75">
      <c r="A1284" s="10" t="s">
        <v>341</v>
      </c>
      <c r="B1284" s="10" t="s">
        <v>342</v>
      </c>
      <c r="C1284" s="14">
        <v>432</v>
      </c>
      <c r="D1284" s="10" t="s">
        <v>126</v>
      </c>
      <c r="E1284" s="14">
        <f>ROUNDUP(C1284*1.4,0)</f>
        <v>605</v>
      </c>
      <c r="F1284" s="14">
        <f>ROUNDUP(C1284*1.3,0)</f>
        <v>562</v>
      </c>
      <c r="G1284" s="16"/>
    </row>
    <row r="1285" spans="1:7" ht="12.75">
      <c r="A1285" s="10" t="s">
        <v>3639</v>
      </c>
      <c r="B1285" s="10" t="s">
        <v>3640</v>
      </c>
      <c r="C1285" s="14">
        <v>640</v>
      </c>
      <c r="D1285" s="10" t="s">
        <v>147</v>
      </c>
      <c r="E1285" s="14">
        <f>ROUNDUP(C1285*1.4,0)</f>
        <v>896</v>
      </c>
      <c r="F1285" s="14">
        <f>ROUNDUP(C1285*1.3,0)</f>
        <v>832</v>
      </c>
      <c r="G1285" s="16"/>
    </row>
    <row r="1286" spans="1:7" ht="12.75">
      <c r="A1286" s="10" t="s">
        <v>3641</v>
      </c>
      <c r="B1286" s="10" t="s">
        <v>3642</v>
      </c>
      <c r="C1286" s="14">
        <v>368</v>
      </c>
      <c r="D1286" s="10" t="s">
        <v>285</v>
      </c>
      <c r="E1286" s="14">
        <f>ROUNDUP(C1286*1.4,0)</f>
        <v>516</v>
      </c>
      <c r="F1286" s="14">
        <f>ROUNDUP(C1286*1.3,0)</f>
        <v>479</v>
      </c>
      <c r="G1286" s="16"/>
    </row>
    <row r="1287" spans="1:7" ht="12.75">
      <c r="A1287" s="75" t="s">
        <v>165</v>
      </c>
      <c r="B1287" s="75" t="s">
        <v>166</v>
      </c>
      <c r="C1287" s="76">
        <v>440</v>
      </c>
      <c r="D1287" s="75" t="s">
        <v>167</v>
      </c>
      <c r="E1287" s="76">
        <f>ROUNDUP(C1287*1.4,0)</f>
        <v>616</v>
      </c>
      <c r="F1287" s="76">
        <f>ROUNDUP(C1287*1.3,0)</f>
        <v>572</v>
      </c>
      <c r="G1287" s="16" t="s">
        <v>168</v>
      </c>
    </row>
    <row r="1288" spans="1:7" ht="12.75">
      <c r="A1288" s="10"/>
      <c r="B1288" s="10"/>
      <c r="C1288" s="14"/>
      <c r="D1288" s="10"/>
      <c r="E1288" s="14"/>
      <c r="F1288" s="14"/>
      <c r="G1288" s="16"/>
    </row>
    <row r="1289" spans="1:7" ht="12.75">
      <c r="A1289" s="16"/>
      <c r="B1289" s="27" t="s">
        <v>2516</v>
      </c>
      <c r="E1289" s="16"/>
      <c r="F1289" s="16"/>
      <c r="G1289" s="16"/>
    </row>
    <row r="1290" spans="1:7" ht="12.75">
      <c r="A1290" s="16"/>
      <c r="B1290" s="16"/>
      <c r="E1290" s="16"/>
      <c r="F1290" s="16"/>
      <c r="G1290" s="16"/>
    </row>
    <row r="1291" spans="1:9" ht="12.75">
      <c r="A1291" s="10" t="s">
        <v>2517</v>
      </c>
      <c r="B1291" s="10" t="s">
        <v>2518</v>
      </c>
      <c r="C1291" s="72">
        <v>120</v>
      </c>
      <c r="D1291" s="10" t="s">
        <v>378</v>
      </c>
      <c r="E1291" s="14">
        <f>ROUNDUP(C1291*1.4,0)</f>
        <v>168</v>
      </c>
      <c r="F1291" s="14">
        <f>ROUNDUP(C1291*1.3,0)</f>
        <v>156</v>
      </c>
      <c r="G1291" s="16"/>
      <c r="I1291" t="s">
        <v>27</v>
      </c>
    </row>
    <row r="1292" spans="1:7" ht="12.75">
      <c r="A1292" s="16"/>
      <c r="B1292" s="16"/>
      <c r="E1292" s="16"/>
      <c r="F1292" s="16"/>
      <c r="G1292" s="16"/>
    </row>
    <row r="1293" spans="1:7" ht="12.75">
      <c r="A1293" s="16"/>
      <c r="B1293" s="50" t="s">
        <v>2519</v>
      </c>
      <c r="E1293" s="16"/>
      <c r="F1293" s="16"/>
      <c r="G1293" s="16"/>
    </row>
    <row r="1294" spans="1:7" ht="12.75">
      <c r="A1294" s="16"/>
      <c r="B1294" s="50"/>
      <c r="E1294" s="16"/>
      <c r="F1294" s="16"/>
      <c r="G1294" s="16"/>
    </row>
    <row r="1295" spans="1:8" ht="12.75">
      <c r="A1295" s="10" t="s">
        <v>2712</v>
      </c>
      <c r="B1295" s="10" t="s">
        <v>2713</v>
      </c>
      <c r="C1295" s="68">
        <v>74</v>
      </c>
      <c r="D1295" s="16" t="s">
        <v>378</v>
      </c>
      <c r="E1295" s="14">
        <f>ROUNDUP(C1295*1.4,0)</f>
        <v>104</v>
      </c>
      <c r="F1295" s="14">
        <f>ROUNDUP(C1295*1.3,0)</f>
        <v>97</v>
      </c>
      <c r="G1295" s="16" t="s">
        <v>2714</v>
      </c>
      <c r="H1295" t="s">
        <v>2715</v>
      </c>
    </row>
    <row r="1296" spans="1:6" ht="12.75">
      <c r="A1296" s="16"/>
      <c r="B1296" s="16"/>
      <c r="E1296" s="16"/>
      <c r="F1296" s="16"/>
    </row>
    <row r="1297" spans="1:6" ht="12.75">
      <c r="A1297" s="16"/>
      <c r="B1297" s="27" t="s">
        <v>1431</v>
      </c>
      <c r="E1297" s="16"/>
      <c r="F1297" s="16"/>
    </row>
    <row r="1298" spans="1:6" ht="12.75">
      <c r="A1298" s="16"/>
      <c r="B1298" s="27"/>
      <c r="E1298" s="16"/>
      <c r="F1298" s="16"/>
    </row>
    <row r="1299" spans="1:7" ht="12.75">
      <c r="A1299" s="15" t="s">
        <v>2716</v>
      </c>
      <c r="B1299" s="15" t="s">
        <v>2717</v>
      </c>
      <c r="C1299" s="14">
        <v>173</v>
      </c>
      <c r="D1299" s="10" t="s">
        <v>978</v>
      </c>
      <c r="E1299" s="14">
        <f>ROUNDUP(C1299*1.4,0)</f>
        <v>243</v>
      </c>
      <c r="F1299" s="14">
        <f>ROUNDUP(C1299*1.3,0)</f>
        <v>225</v>
      </c>
      <c r="G1299" s="10" t="s">
        <v>2273</v>
      </c>
    </row>
    <row r="1300" spans="1:7" ht="12.75">
      <c r="A1300" s="10" t="s">
        <v>2718</v>
      </c>
      <c r="B1300" s="10" t="s">
        <v>2719</v>
      </c>
      <c r="C1300" s="14">
        <v>155</v>
      </c>
      <c r="D1300" s="10" t="s">
        <v>151</v>
      </c>
      <c r="E1300" s="14">
        <f>ROUNDUP(C1300*1.4,0)</f>
        <v>217</v>
      </c>
      <c r="F1300" s="14">
        <f>ROUNDUP(C1300*1.3,0)</f>
        <v>202</v>
      </c>
      <c r="G1300" s="10" t="s">
        <v>64</v>
      </c>
    </row>
    <row r="1301" spans="1:8" ht="12.75">
      <c r="A1301" s="10" t="s">
        <v>2720</v>
      </c>
      <c r="B1301" s="10" t="s">
        <v>2721</v>
      </c>
      <c r="C1301" s="14">
        <v>190</v>
      </c>
      <c r="D1301" s="10" t="s">
        <v>605</v>
      </c>
      <c r="E1301" s="14">
        <f>ROUNDUP(C1301*1.4,0)</f>
        <v>266</v>
      </c>
      <c r="F1301" s="14">
        <f>ROUNDUP(C1301*1.3,0)</f>
        <v>247</v>
      </c>
      <c r="G1301" s="2" t="s">
        <v>64</v>
      </c>
      <c r="H1301" t="s">
        <v>2722</v>
      </c>
    </row>
    <row r="1302" spans="1:7" ht="12.75">
      <c r="A1302" s="16"/>
      <c r="B1302" s="16"/>
      <c r="C1302" s="16" t="s">
        <v>144</v>
      </c>
      <c r="E1302" s="16"/>
      <c r="F1302" s="16"/>
      <c r="G1302" s="2"/>
    </row>
    <row r="1303" spans="1:7" ht="12.75">
      <c r="A1303" s="16"/>
      <c r="B1303" s="27" t="s">
        <v>212</v>
      </c>
      <c r="E1303" s="16"/>
      <c r="F1303" s="16"/>
      <c r="G1303" s="2"/>
    </row>
    <row r="1304" spans="1:7" ht="12.75">
      <c r="A1304" s="10"/>
      <c r="B1304" s="27"/>
      <c r="C1304" s="10"/>
      <c r="D1304" s="10"/>
      <c r="E1304" s="10"/>
      <c r="F1304" s="10"/>
      <c r="G1304" s="2"/>
    </row>
    <row r="1305" spans="1:7" ht="12.75">
      <c r="A1305" s="10" t="s">
        <v>2533</v>
      </c>
      <c r="B1305" s="10" t="s">
        <v>2724</v>
      </c>
      <c r="C1305" s="72">
        <v>168</v>
      </c>
      <c r="D1305" s="10" t="s">
        <v>413</v>
      </c>
      <c r="E1305" s="14">
        <f aca="true" t="shared" si="90" ref="E1305:E1350">ROUNDUP(C1305*1.4,0)</f>
        <v>236</v>
      </c>
      <c r="F1305" s="14">
        <f aca="true" t="shared" si="91" ref="F1305:F1350">ROUNDUP(C1305*1.3,0)</f>
        <v>219</v>
      </c>
      <c r="G1305" s="2"/>
    </row>
    <row r="1306" spans="1:7" ht="12.75">
      <c r="A1306" s="10" t="s">
        <v>2725</v>
      </c>
      <c r="B1306" s="10" t="s">
        <v>2726</v>
      </c>
      <c r="C1306" s="14">
        <v>89</v>
      </c>
      <c r="D1306" s="10" t="s">
        <v>383</v>
      </c>
      <c r="E1306" s="14">
        <f t="shared" si="90"/>
        <v>125</v>
      </c>
      <c r="F1306" s="14">
        <f t="shared" si="91"/>
        <v>116</v>
      </c>
      <c r="G1306" s="2"/>
    </row>
    <row r="1307" spans="1:8" ht="12.75">
      <c r="A1307" s="10" t="s">
        <v>2727</v>
      </c>
      <c r="B1307" s="10" t="s">
        <v>2728</v>
      </c>
      <c r="C1307" s="14">
        <v>142</v>
      </c>
      <c r="D1307" s="10" t="s">
        <v>726</v>
      </c>
      <c r="E1307" s="14">
        <f t="shared" si="90"/>
        <v>199</v>
      </c>
      <c r="F1307" s="14">
        <f t="shared" si="91"/>
        <v>185</v>
      </c>
      <c r="G1307" s="10" t="s">
        <v>2273</v>
      </c>
      <c r="H1307" t="s">
        <v>2328</v>
      </c>
    </row>
    <row r="1308" spans="1:7" ht="12.75">
      <c r="A1308" s="10" t="s">
        <v>2329</v>
      </c>
      <c r="B1308" s="10" t="s">
        <v>2330</v>
      </c>
      <c r="C1308" s="14">
        <v>167</v>
      </c>
      <c r="D1308" s="10" t="s">
        <v>424</v>
      </c>
      <c r="E1308" s="14">
        <f t="shared" si="90"/>
        <v>234</v>
      </c>
      <c r="F1308" s="14">
        <f t="shared" si="91"/>
        <v>218</v>
      </c>
      <c r="G1308" s="2" t="s">
        <v>2273</v>
      </c>
    </row>
    <row r="1309" spans="1:7" ht="12.75">
      <c r="A1309" s="10" t="s">
        <v>2331</v>
      </c>
      <c r="B1309" s="10" t="s">
        <v>2332</v>
      </c>
      <c r="C1309" s="14">
        <v>165</v>
      </c>
      <c r="D1309" s="10" t="s">
        <v>1123</v>
      </c>
      <c r="E1309" s="14">
        <f t="shared" si="90"/>
        <v>231</v>
      </c>
      <c r="F1309" s="14">
        <f t="shared" si="91"/>
        <v>215</v>
      </c>
      <c r="G1309" s="2" t="s">
        <v>2273</v>
      </c>
    </row>
    <row r="1310" spans="1:8" ht="12.75">
      <c r="A1310" s="10" t="s">
        <v>2333</v>
      </c>
      <c r="B1310" s="10" t="s">
        <v>2334</v>
      </c>
      <c r="C1310" s="14">
        <v>205</v>
      </c>
      <c r="D1310" s="10" t="s">
        <v>151</v>
      </c>
      <c r="E1310" s="14">
        <f t="shared" si="90"/>
        <v>287</v>
      </c>
      <c r="F1310" s="14">
        <f t="shared" si="91"/>
        <v>267</v>
      </c>
      <c r="G1310" s="2" t="s">
        <v>2273</v>
      </c>
      <c r="H1310" t="s">
        <v>2335</v>
      </c>
    </row>
    <row r="1311" spans="1:7" ht="12.75">
      <c r="A1311" s="10" t="s">
        <v>2336</v>
      </c>
      <c r="B1311" s="10" t="s">
        <v>2337</v>
      </c>
      <c r="C1311" s="14">
        <v>180</v>
      </c>
      <c r="D1311" s="10" t="s">
        <v>1123</v>
      </c>
      <c r="E1311" s="14">
        <f t="shared" si="90"/>
        <v>252</v>
      </c>
      <c r="F1311" s="14">
        <f t="shared" si="91"/>
        <v>234</v>
      </c>
      <c r="G1311" s="2" t="s">
        <v>2273</v>
      </c>
    </row>
    <row r="1312" spans="1:8" ht="12.75">
      <c r="A1312" s="15" t="s">
        <v>2552</v>
      </c>
      <c r="B1312" s="15" t="s">
        <v>2551</v>
      </c>
      <c r="C1312" s="14">
        <v>243</v>
      </c>
      <c r="D1312" s="10" t="s">
        <v>424</v>
      </c>
      <c r="E1312" s="14">
        <f t="shared" si="90"/>
        <v>341</v>
      </c>
      <c r="F1312" s="14">
        <f t="shared" si="91"/>
        <v>316</v>
      </c>
      <c r="G1312" s="2" t="s">
        <v>2273</v>
      </c>
      <c r="H1312" t="s">
        <v>2558</v>
      </c>
    </row>
    <row r="1313" spans="1:7" ht="12.75">
      <c r="A1313" s="10" t="s">
        <v>2559</v>
      </c>
      <c r="B1313" s="10" t="s">
        <v>2560</v>
      </c>
      <c r="C1313" s="14">
        <v>200</v>
      </c>
      <c r="D1313" s="10" t="s">
        <v>151</v>
      </c>
      <c r="E1313" s="14">
        <f t="shared" si="90"/>
        <v>280</v>
      </c>
      <c r="F1313" s="14">
        <f t="shared" si="91"/>
        <v>260</v>
      </c>
      <c r="G1313" s="2" t="s">
        <v>2273</v>
      </c>
    </row>
    <row r="1314" spans="1:8" ht="12.75">
      <c r="A1314" s="10" t="s">
        <v>2561</v>
      </c>
      <c r="B1314" s="10" t="s">
        <v>2562</v>
      </c>
      <c r="C1314" s="71">
        <v>243</v>
      </c>
      <c r="D1314" s="87" t="s">
        <v>1149</v>
      </c>
      <c r="E1314" s="71">
        <f t="shared" si="90"/>
        <v>341</v>
      </c>
      <c r="F1314" s="71">
        <f t="shared" si="91"/>
        <v>316</v>
      </c>
      <c r="G1314" s="2" t="s">
        <v>64</v>
      </c>
      <c r="H1314" t="s">
        <v>2563</v>
      </c>
    </row>
    <row r="1315" spans="1:8" ht="12.75">
      <c r="A1315" s="10" t="s">
        <v>2564</v>
      </c>
      <c r="B1315" s="10" t="s">
        <v>2565</v>
      </c>
      <c r="C1315" s="14">
        <v>221</v>
      </c>
      <c r="D1315" s="10" t="s">
        <v>605</v>
      </c>
      <c r="E1315" s="14">
        <f t="shared" si="90"/>
        <v>310</v>
      </c>
      <c r="F1315" s="14">
        <f t="shared" si="91"/>
        <v>288</v>
      </c>
      <c r="G1315" s="2" t="s">
        <v>64</v>
      </c>
      <c r="H1315" t="s">
        <v>2353</v>
      </c>
    </row>
    <row r="1316" spans="1:8" ht="12.75">
      <c r="A1316" s="10" t="s">
        <v>2354</v>
      </c>
      <c r="B1316" s="10" t="s">
        <v>2355</v>
      </c>
      <c r="C1316" s="14">
        <v>192</v>
      </c>
      <c r="D1316" s="10" t="s">
        <v>413</v>
      </c>
      <c r="E1316" s="14">
        <f t="shared" si="90"/>
        <v>269</v>
      </c>
      <c r="F1316" s="14">
        <f t="shared" si="91"/>
        <v>250</v>
      </c>
      <c r="G1316" s="2" t="s">
        <v>64</v>
      </c>
      <c r="H1316" t="s">
        <v>2568</v>
      </c>
    </row>
    <row r="1317" spans="1:7" ht="12.75">
      <c r="A1317" s="10" t="s">
        <v>2569</v>
      </c>
      <c r="B1317" s="10" t="s">
        <v>2570</v>
      </c>
      <c r="C1317" s="14">
        <v>208</v>
      </c>
      <c r="D1317" s="10" t="s">
        <v>1123</v>
      </c>
      <c r="E1317" s="14">
        <f t="shared" si="90"/>
        <v>292</v>
      </c>
      <c r="F1317" s="14">
        <f t="shared" si="91"/>
        <v>271</v>
      </c>
      <c r="G1317" s="10" t="s">
        <v>64</v>
      </c>
    </row>
    <row r="1318" spans="1:8" ht="12.75">
      <c r="A1318" s="15" t="s">
        <v>2765</v>
      </c>
      <c r="B1318" s="15" t="s">
        <v>2766</v>
      </c>
      <c r="C1318" s="14">
        <v>156</v>
      </c>
      <c r="D1318" s="10" t="s">
        <v>378</v>
      </c>
      <c r="E1318" s="14">
        <f t="shared" si="90"/>
        <v>219</v>
      </c>
      <c r="F1318" s="14">
        <f t="shared" si="91"/>
        <v>203</v>
      </c>
      <c r="G1318" s="10" t="s">
        <v>64</v>
      </c>
      <c r="H1318" t="s">
        <v>2571</v>
      </c>
    </row>
    <row r="1319" spans="1:8" ht="12.75">
      <c r="A1319" s="10" t="s">
        <v>2572</v>
      </c>
      <c r="B1319" s="10" t="s">
        <v>2573</v>
      </c>
      <c r="C1319" s="71">
        <v>244</v>
      </c>
      <c r="D1319" s="87" t="s">
        <v>511</v>
      </c>
      <c r="E1319" s="71">
        <f t="shared" si="90"/>
        <v>342</v>
      </c>
      <c r="F1319" s="71">
        <f t="shared" si="91"/>
        <v>318</v>
      </c>
      <c r="G1319" s="10" t="s">
        <v>2273</v>
      </c>
      <c r="H1319" t="s">
        <v>2574</v>
      </c>
    </row>
    <row r="1320" spans="1:8" ht="12.75">
      <c r="A1320" s="10" t="s">
        <v>2575</v>
      </c>
      <c r="B1320" s="10" t="s">
        <v>2576</v>
      </c>
      <c r="C1320" s="14">
        <v>180</v>
      </c>
      <c r="D1320" s="10" t="s">
        <v>413</v>
      </c>
      <c r="E1320" s="14">
        <f t="shared" si="90"/>
        <v>252</v>
      </c>
      <c r="F1320" s="14">
        <f t="shared" si="91"/>
        <v>234</v>
      </c>
      <c r="G1320" s="10" t="s">
        <v>2273</v>
      </c>
      <c r="H1320" t="s">
        <v>2577</v>
      </c>
    </row>
    <row r="1321" spans="1:7" ht="12.75">
      <c r="A1321" s="10" t="s">
        <v>2578</v>
      </c>
      <c r="B1321" s="10" t="s">
        <v>2579</v>
      </c>
      <c r="C1321" s="14">
        <v>180</v>
      </c>
      <c r="D1321" s="10" t="s">
        <v>378</v>
      </c>
      <c r="E1321" s="14">
        <f t="shared" si="90"/>
        <v>252</v>
      </c>
      <c r="F1321" s="14">
        <f t="shared" si="91"/>
        <v>234</v>
      </c>
      <c r="G1321" s="10" t="s">
        <v>2273</v>
      </c>
    </row>
    <row r="1322" spans="1:8" ht="12.75">
      <c r="A1322" s="10" t="s">
        <v>2580</v>
      </c>
      <c r="B1322" s="10" t="s">
        <v>2581</v>
      </c>
      <c r="C1322" s="14">
        <v>291</v>
      </c>
      <c r="D1322" s="10" t="s">
        <v>684</v>
      </c>
      <c r="E1322" s="14">
        <f t="shared" si="90"/>
        <v>408</v>
      </c>
      <c r="F1322" s="14">
        <f t="shared" si="91"/>
        <v>379</v>
      </c>
      <c r="G1322" s="10" t="s">
        <v>2273</v>
      </c>
      <c r="H1322" s="16" t="s">
        <v>2582</v>
      </c>
    </row>
    <row r="1323" spans="1:8" ht="12.75">
      <c r="A1323" s="10" t="s">
        <v>2583</v>
      </c>
      <c r="B1323" s="10" t="s">
        <v>2382</v>
      </c>
      <c r="C1323" s="14">
        <v>180</v>
      </c>
      <c r="D1323" s="10" t="s">
        <v>2383</v>
      </c>
      <c r="E1323" s="14">
        <f t="shared" si="90"/>
        <v>252</v>
      </c>
      <c r="F1323" s="14">
        <f t="shared" si="91"/>
        <v>234</v>
      </c>
      <c r="G1323" s="10" t="s">
        <v>2273</v>
      </c>
      <c r="H1323" s="16"/>
    </row>
    <row r="1324" spans="1:8" ht="12.75">
      <c r="A1324" s="10" t="s">
        <v>2384</v>
      </c>
      <c r="B1324" s="10" t="s">
        <v>2385</v>
      </c>
      <c r="C1324" s="14">
        <v>273</v>
      </c>
      <c r="D1324" s="10" t="s">
        <v>951</v>
      </c>
      <c r="E1324" s="14">
        <f t="shared" si="90"/>
        <v>383</v>
      </c>
      <c r="F1324" s="14">
        <f t="shared" si="91"/>
        <v>355</v>
      </c>
      <c r="G1324" s="10" t="s">
        <v>2273</v>
      </c>
      <c r="H1324" s="16"/>
    </row>
    <row r="1325" spans="1:8" ht="12.75">
      <c r="A1325" s="10" t="s">
        <v>2168</v>
      </c>
      <c r="B1325" s="10" t="s">
        <v>2169</v>
      </c>
      <c r="C1325" s="72">
        <v>146</v>
      </c>
      <c r="D1325" s="10" t="s">
        <v>413</v>
      </c>
      <c r="E1325" s="14">
        <f t="shared" si="90"/>
        <v>205</v>
      </c>
      <c r="F1325" s="14">
        <f t="shared" si="91"/>
        <v>190</v>
      </c>
      <c r="G1325" s="10" t="s">
        <v>2273</v>
      </c>
      <c r="H1325" s="16"/>
    </row>
    <row r="1326" spans="1:8" ht="12.75">
      <c r="A1326" s="10" t="s">
        <v>2170</v>
      </c>
      <c r="B1326" s="10" t="s">
        <v>2171</v>
      </c>
      <c r="C1326" s="14">
        <v>252</v>
      </c>
      <c r="D1326" s="10" t="s">
        <v>511</v>
      </c>
      <c r="E1326" s="14">
        <f t="shared" si="90"/>
        <v>353</v>
      </c>
      <c r="F1326" s="14">
        <f t="shared" si="91"/>
        <v>328</v>
      </c>
      <c r="G1326" s="10" t="s">
        <v>2273</v>
      </c>
      <c r="H1326" s="16"/>
    </row>
    <row r="1327" spans="1:8" ht="12.75">
      <c r="A1327" s="10" t="s">
        <v>2172</v>
      </c>
      <c r="B1327" s="10" t="s">
        <v>2173</v>
      </c>
      <c r="C1327" s="14">
        <v>165</v>
      </c>
      <c r="D1327" s="10" t="s">
        <v>1093</v>
      </c>
      <c r="E1327" s="14">
        <f t="shared" si="90"/>
        <v>231</v>
      </c>
      <c r="F1327" s="14">
        <f t="shared" si="91"/>
        <v>215</v>
      </c>
      <c r="G1327" s="10" t="s">
        <v>2273</v>
      </c>
      <c r="H1327" s="16"/>
    </row>
    <row r="1328" spans="1:8" ht="12.75">
      <c r="A1328" s="10" t="s">
        <v>2174</v>
      </c>
      <c r="B1328" s="10" t="s">
        <v>2594</v>
      </c>
      <c r="C1328" s="14">
        <v>165</v>
      </c>
      <c r="D1328" s="10" t="s">
        <v>1093</v>
      </c>
      <c r="E1328" s="14">
        <f t="shared" si="90"/>
        <v>231</v>
      </c>
      <c r="F1328" s="14">
        <f t="shared" si="91"/>
        <v>215</v>
      </c>
      <c r="G1328" s="10" t="s">
        <v>2273</v>
      </c>
      <c r="H1328" s="16"/>
    </row>
    <row r="1329" spans="1:7" ht="12.75">
      <c r="A1329" s="10" t="s">
        <v>2595</v>
      </c>
      <c r="B1329" s="10" t="s">
        <v>2596</v>
      </c>
      <c r="C1329" s="14">
        <v>445</v>
      </c>
      <c r="D1329" s="10" t="s">
        <v>231</v>
      </c>
      <c r="E1329" s="14">
        <f t="shared" si="90"/>
        <v>623</v>
      </c>
      <c r="F1329" s="14">
        <f t="shared" si="91"/>
        <v>579</v>
      </c>
      <c r="G1329" s="10" t="s">
        <v>2273</v>
      </c>
    </row>
    <row r="1330" spans="1:9" ht="12.75">
      <c r="A1330" s="10" t="s">
        <v>2597</v>
      </c>
      <c r="B1330" s="10" t="s">
        <v>2790</v>
      </c>
      <c r="C1330" s="14">
        <v>180</v>
      </c>
      <c r="D1330" s="10" t="s">
        <v>764</v>
      </c>
      <c r="E1330" s="14">
        <f t="shared" si="90"/>
        <v>252</v>
      </c>
      <c r="F1330" s="14">
        <f t="shared" si="91"/>
        <v>234</v>
      </c>
      <c r="G1330" s="10" t="s">
        <v>2273</v>
      </c>
      <c r="H1330" t="s">
        <v>2791</v>
      </c>
      <c r="I1330" s="29"/>
    </row>
    <row r="1331" spans="1:7" ht="12.75">
      <c r="A1331" s="10" t="s">
        <v>2792</v>
      </c>
      <c r="B1331" s="10" t="s">
        <v>2793</v>
      </c>
      <c r="C1331" s="72">
        <v>195</v>
      </c>
      <c r="D1331" s="10" t="s">
        <v>764</v>
      </c>
      <c r="E1331" s="14">
        <f t="shared" si="90"/>
        <v>273</v>
      </c>
      <c r="F1331" s="14">
        <f t="shared" si="91"/>
        <v>254</v>
      </c>
      <c r="G1331" s="10" t="s">
        <v>2273</v>
      </c>
    </row>
    <row r="1332" spans="1:8" ht="12.75">
      <c r="A1332" s="10" t="s">
        <v>2794</v>
      </c>
      <c r="B1332" s="10" t="s">
        <v>2795</v>
      </c>
      <c r="C1332" s="72">
        <v>176</v>
      </c>
      <c r="D1332" s="10" t="s">
        <v>383</v>
      </c>
      <c r="E1332" s="14">
        <f t="shared" si="90"/>
        <v>247</v>
      </c>
      <c r="F1332" s="14">
        <f t="shared" si="91"/>
        <v>229</v>
      </c>
      <c r="G1332" s="10" t="s">
        <v>2273</v>
      </c>
      <c r="H1332" t="s">
        <v>2796</v>
      </c>
    </row>
    <row r="1333" spans="1:7" ht="12.75">
      <c r="A1333" s="10" t="s">
        <v>2797</v>
      </c>
      <c r="B1333" s="10" t="s">
        <v>2798</v>
      </c>
      <c r="C1333" s="14">
        <v>280</v>
      </c>
      <c r="D1333" s="10" t="s">
        <v>596</v>
      </c>
      <c r="E1333" s="14">
        <f t="shared" si="90"/>
        <v>392</v>
      </c>
      <c r="F1333" s="14">
        <f t="shared" si="91"/>
        <v>364</v>
      </c>
      <c r="G1333" s="10" t="s">
        <v>2273</v>
      </c>
    </row>
    <row r="1334" spans="1:8" ht="12.75">
      <c r="A1334" s="10" t="s">
        <v>2609</v>
      </c>
      <c r="B1334" s="10" t="s">
        <v>2610</v>
      </c>
      <c r="C1334" s="14">
        <v>215</v>
      </c>
      <c r="D1334" s="10" t="s">
        <v>413</v>
      </c>
      <c r="E1334" s="14">
        <f t="shared" si="90"/>
        <v>301</v>
      </c>
      <c r="F1334" s="14">
        <f t="shared" si="91"/>
        <v>280</v>
      </c>
      <c r="G1334" s="10" t="s">
        <v>2273</v>
      </c>
      <c r="H1334" t="s">
        <v>2611</v>
      </c>
    </row>
    <row r="1335" spans="1:7" ht="12.75">
      <c r="A1335" s="10" t="s">
        <v>2612</v>
      </c>
      <c r="B1335" s="10" t="s">
        <v>2804</v>
      </c>
      <c r="C1335" s="14">
        <v>85</v>
      </c>
      <c r="D1335" s="10" t="s">
        <v>1231</v>
      </c>
      <c r="E1335" s="14">
        <f t="shared" si="90"/>
        <v>119</v>
      </c>
      <c r="F1335" s="14">
        <f t="shared" si="91"/>
        <v>111</v>
      </c>
      <c r="G1335" s="10" t="s">
        <v>2273</v>
      </c>
    </row>
    <row r="1336" spans="1:7" ht="12.75">
      <c r="A1336" s="10" t="s">
        <v>2805</v>
      </c>
      <c r="B1336" s="10" t="s">
        <v>2806</v>
      </c>
      <c r="C1336" s="14">
        <v>144</v>
      </c>
      <c r="D1336" s="10" t="s">
        <v>2807</v>
      </c>
      <c r="E1336" s="14">
        <f t="shared" si="90"/>
        <v>202</v>
      </c>
      <c r="F1336" s="14">
        <f t="shared" si="91"/>
        <v>188</v>
      </c>
      <c r="G1336" s="10" t="s">
        <v>2273</v>
      </c>
    </row>
    <row r="1337" spans="1:8" ht="12.75">
      <c r="A1337" s="10" t="s">
        <v>2808</v>
      </c>
      <c r="B1337" s="10" t="s">
        <v>2809</v>
      </c>
      <c r="C1337" s="72">
        <v>195</v>
      </c>
      <c r="D1337" s="10" t="s">
        <v>1123</v>
      </c>
      <c r="E1337" s="14">
        <f t="shared" si="90"/>
        <v>273</v>
      </c>
      <c r="F1337" s="14">
        <f t="shared" si="91"/>
        <v>254</v>
      </c>
      <c r="G1337" s="10" t="s">
        <v>2697</v>
      </c>
      <c r="H1337" t="s">
        <v>2810</v>
      </c>
    </row>
    <row r="1338" spans="1:7" ht="12.75">
      <c r="A1338" s="10" t="s">
        <v>2811</v>
      </c>
      <c r="B1338" s="10" t="s">
        <v>2812</v>
      </c>
      <c r="C1338" s="14">
        <v>227</v>
      </c>
      <c r="D1338" s="10" t="s">
        <v>605</v>
      </c>
      <c r="E1338" s="14">
        <f t="shared" si="90"/>
        <v>318</v>
      </c>
      <c r="F1338" s="14">
        <f t="shared" si="91"/>
        <v>296</v>
      </c>
      <c r="G1338" s="10" t="s">
        <v>2697</v>
      </c>
    </row>
    <row r="1339" spans="1:7" ht="12.75">
      <c r="A1339" s="10" t="s">
        <v>2813</v>
      </c>
      <c r="B1339" s="10" t="s">
        <v>2814</v>
      </c>
      <c r="C1339" s="14">
        <v>234</v>
      </c>
      <c r="D1339" s="10" t="s">
        <v>684</v>
      </c>
      <c r="E1339" s="14">
        <f t="shared" si="90"/>
        <v>328</v>
      </c>
      <c r="F1339" s="14">
        <f t="shared" si="91"/>
        <v>305</v>
      </c>
      <c r="G1339" s="10" t="s">
        <v>2697</v>
      </c>
    </row>
    <row r="1340" spans="1:7" ht="12.75">
      <c r="A1340" s="10" t="s">
        <v>2815</v>
      </c>
      <c r="B1340" s="10" t="s">
        <v>2826</v>
      </c>
      <c r="C1340" s="14">
        <v>215</v>
      </c>
      <c r="D1340" s="10" t="s">
        <v>413</v>
      </c>
      <c r="E1340" s="14">
        <f t="shared" si="90"/>
        <v>301</v>
      </c>
      <c r="F1340" s="14">
        <f t="shared" si="91"/>
        <v>280</v>
      </c>
      <c r="G1340" s="10" t="s">
        <v>2697</v>
      </c>
    </row>
    <row r="1341" spans="1:7" ht="12.75">
      <c r="A1341" s="10" t="s">
        <v>2632</v>
      </c>
      <c r="B1341" s="10" t="s">
        <v>2631</v>
      </c>
      <c r="C1341" s="14">
        <v>445</v>
      </c>
      <c r="D1341" s="10" t="s">
        <v>798</v>
      </c>
      <c r="E1341" s="14">
        <f t="shared" si="90"/>
        <v>623</v>
      </c>
      <c r="F1341" s="14">
        <f t="shared" si="91"/>
        <v>579</v>
      </c>
      <c r="G1341" s="10" t="s">
        <v>2697</v>
      </c>
    </row>
    <row r="1342" spans="1:7" ht="12.75">
      <c r="A1342" s="10" t="s">
        <v>2436</v>
      </c>
      <c r="B1342" s="10" t="s">
        <v>2437</v>
      </c>
      <c r="C1342" s="14">
        <v>445</v>
      </c>
      <c r="D1342" s="10" t="s">
        <v>798</v>
      </c>
      <c r="E1342" s="14">
        <f t="shared" si="90"/>
        <v>623</v>
      </c>
      <c r="F1342" s="14">
        <f t="shared" si="91"/>
        <v>579</v>
      </c>
      <c r="G1342" s="10" t="s">
        <v>2697</v>
      </c>
    </row>
    <row r="1343" spans="1:7" ht="12.75">
      <c r="A1343" s="10" t="s">
        <v>2438</v>
      </c>
      <c r="B1343" s="10" t="s">
        <v>2439</v>
      </c>
      <c r="C1343" s="14">
        <v>180</v>
      </c>
      <c r="D1343" s="10" t="s">
        <v>946</v>
      </c>
      <c r="E1343" s="14">
        <f t="shared" si="90"/>
        <v>252</v>
      </c>
      <c r="F1343" s="14">
        <f t="shared" si="91"/>
        <v>234</v>
      </c>
      <c r="G1343" s="10" t="s">
        <v>2697</v>
      </c>
    </row>
    <row r="1344" spans="1:8" ht="12.75">
      <c r="A1344" s="10" t="s">
        <v>2440</v>
      </c>
      <c r="B1344" s="10" t="s">
        <v>2441</v>
      </c>
      <c r="C1344" s="72">
        <v>146</v>
      </c>
      <c r="D1344" s="10" t="s">
        <v>383</v>
      </c>
      <c r="E1344" s="14">
        <f t="shared" si="90"/>
        <v>205</v>
      </c>
      <c r="F1344" s="14">
        <f t="shared" si="91"/>
        <v>190</v>
      </c>
      <c r="G1344" s="10" t="s">
        <v>2273</v>
      </c>
      <c r="H1344" t="s">
        <v>2442</v>
      </c>
    </row>
    <row r="1345" spans="1:7" ht="12.75">
      <c r="A1345" s="10" t="s">
        <v>2443</v>
      </c>
      <c r="B1345" s="10" t="s">
        <v>2444</v>
      </c>
      <c r="C1345" s="14">
        <v>180</v>
      </c>
      <c r="D1345" s="10" t="s">
        <v>413</v>
      </c>
      <c r="E1345" s="14">
        <f t="shared" si="90"/>
        <v>252</v>
      </c>
      <c r="F1345" s="14">
        <f t="shared" si="91"/>
        <v>234</v>
      </c>
      <c r="G1345" s="10" t="s">
        <v>2697</v>
      </c>
    </row>
    <row r="1346" spans="1:7" ht="12.75">
      <c r="A1346" s="10" t="s">
        <v>2445</v>
      </c>
      <c r="B1346" s="10" t="s">
        <v>2446</v>
      </c>
      <c r="C1346" s="14">
        <v>175</v>
      </c>
      <c r="D1346" s="10" t="s">
        <v>378</v>
      </c>
      <c r="E1346" s="14">
        <f t="shared" si="90"/>
        <v>245</v>
      </c>
      <c r="F1346" s="14">
        <f t="shared" si="91"/>
        <v>228</v>
      </c>
      <c r="G1346" s="10" t="s">
        <v>2697</v>
      </c>
    </row>
    <row r="1347" spans="1:7" ht="12.75">
      <c r="A1347" s="10" t="s">
        <v>2447</v>
      </c>
      <c r="B1347" s="10" t="s">
        <v>2644</v>
      </c>
      <c r="C1347" s="14">
        <v>214</v>
      </c>
      <c r="D1347" s="10" t="s">
        <v>413</v>
      </c>
      <c r="E1347" s="14">
        <f t="shared" si="90"/>
        <v>300</v>
      </c>
      <c r="F1347" s="14">
        <f t="shared" si="91"/>
        <v>279</v>
      </c>
      <c r="G1347" s="10" t="s">
        <v>2697</v>
      </c>
    </row>
    <row r="1348" spans="1:7" ht="12.75">
      <c r="A1348" s="10" t="s">
        <v>338</v>
      </c>
      <c r="B1348" s="10" t="s">
        <v>2448</v>
      </c>
      <c r="C1348" s="14">
        <v>474</v>
      </c>
      <c r="D1348" s="10" t="s">
        <v>599</v>
      </c>
      <c r="E1348" s="14">
        <f t="shared" si="90"/>
        <v>664</v>
      </c>
      <c r="F1348" s="14">
        <f t="shared" si="91"/>
        <v>617</v>
      </c>
      <c r="G1348" s="10" t="s">
        <v>2697</v>
      </c>
    </row>
    <row r="1349" spans="1:7" ht="12.75">
      <c r="A1349" s="10" t="s">
        <v>337</v>
      </c>
      <c r="B1349" s="10" t="s">
        <v>339</v>
      </c>
      <c r="C1349" s="14">
        <v>432</v>
      </c>
      <c r="D1349" s="10" t="s">
        <v>340</v>
      </c>
      <c r="E1349" s="14">
        <f t="shared" si="90"/>
        <v>605</v>
      </c>
      <c r="F1349" s="14">
        <f t="shared" si="91"/>
        <v>562</v>
      </c>
      <c r="G1349" s="10"/>
    </row>
    <row r="1350" spans="1:7" ht="12.75">
      <c r="A1350" s="10" t="s">
        <v>127</v>
      </c>
      <c r="B1350" s="10" t="s">
        <v>128</v>
      </c>
      <c r="C1350" s="14">
        <v>180</v>
      </c>
      <c r="D1350" s="10" t="s">
        <v>129</v>
      </c>
      <c r="E1350" s="14">
        <f t="shared" si="90"/>
        <v>252</v>
      </c>
      <c r="F1350" s="14">
        <f t="shared" si="91"/>
        <v>234</v>
      </c>
      <c r="G1350" s="10"/>
    </row>
    <row r="1351" spans="1:7" ht="12.75">
      <c r="A1351" s="75" t="s">
        <v>3637</v>
      </c>
      <c r="B1351" s="75" t="s">
        <v>3638</v>
      </c>
      <c r="C1351" s="86">
        <v>432</v>
      </c>
      <c r="D1351" s="75" t="s">
        <v>340</v>
      </c>
      <c r="E1351" s="76">
        <f>ROUNDUP(C1351*1.4,0)</f>
        <v>605</v>
      </c>
      <c r="F1351" s="76">
        <f>ROUNDUP(C1351*1.3,0)</f>
        <v>562</v>
      </c>
      <c r="G1351" s="10"/>
    </row>
    <row r="1352" spans="1:7" s="16" customFormat="1" ht="12.75">
      <c r="A1352" s="10"/>
      <c r="B1352" s="10"/>
      <c r="C1352" s="14"/>
      <c r="D1352" s="10"/>
      <c r="E1352" s="14"/>
      <c r="F1352" s="14"/>
      <c r="G1352" s="10"/>
    </row>
    <row r="1353" spans="1:7" ht="12.75">
      <c r="A1353" s="16"/>
      <c r="B1353" s="27" t="s">
        <v>1323</v>
      </c>
      <c r="E1353" s="16"/>
      <c r="F1353" s="16"/>
      <c r="G1353" s="16"/>
    </row>
    <row r="1354" spans="1:7" ht="12.75">
      <c r="A1354" s="16"/>
      <c r="B1354" s="16"/>
      <c r="E1354" s="16"/>
      <c r="F1354" s="16"/>
      <c r="G1354" s="16"/>
    </row>
    <row r="1355" spans="1:7" ht="12.75">
      <c r="A1355" s="10" t="s">
        <v>2449</v>
      </c>
      <c r="B1355" s="10" t="s">
        <v>2651</v>
      </c>
      <c r="C1355" s="14">
        <v>153</v>
      </c>
      <c r="D1355" s="10" t="s">
        <v>1149</v>
      </c>
      <c r="E1355" s="14">
        <f>ROUNDUP(C1355*1.4,0)</f>
        <v>215</v>
      </c>
      <c r="F1355" s="14">
        <v>189</v>
      </c>
      <c r="G1355" s="10" t="s">
        <v>2273</v>
      </c>
    </row>
    <row r="1356" spans="1:7" ht="12.75">
      <c r="A1356" s="16"/>
      <c r="B1356" s="16"/>
      <c r="E1356" s="16"/>
      <c r="F1356" s="16"/>
      <c r="G1356" s="16"/>
    </row>
    <row r="1357" spans="1:6" ht="12.75">
      <c r="A1357" s="50" t="s">
        <v>2652</v>
      </c>
      <c r="B1357" s="16"/>
      <c r="E1357" s="16"/>
      <c r="F1357" s="16"/>
    </row>
    <row r="1359" ht="12.75">
      <c r="A1359" s="4" t="s">
        <v>2653</v>
      </c>
    </row>
    <row r="1361" spans="1:6" s="16" customFormat="1" ht="12.75">
      <c r="A1361" s="10" t="s">
        <v>2654</v>
      </c>
      <c r="B1361" s="10" t="s">
        <v>2655</v>
      </c>
      <c r="C1361" s="14">
        <v>267</v>
      </c>
      <c r="E1361" s="14">
        <f>ROUNDUP(C1361*1.4,0)</f>
        <v>374</v>
      </c>
      <c r="F1361" s="14">
        <f>ROUNDUP(C1361*1.3,0)</f>
        <v>348</v>
      </c>
    </row>
    <row r="1362" spans="1:6" s="16" customFormat="1" ht="12.75">
      <c r="A1362" s="75" t="s">
        <v>3287</v>
      </c>
      <c r="B1362" s="75" t="s">
        <v>3288</v>
      </c>
      <c r="C1362" s="14">
        <v>140</v>
      </c>
      <c r="E1362" s="76">
        <f>ROUNDUP(C1362*1.4,0)</f>
        <v>196</v>
      </c>
      <c r="F1362" s="76">
        <f>ROUNDUP(C1362*1.3,0)</f>
        <v>182</v>
      </c>
    </row>
    <row r="1363" s="16" customFormat="1" ht="12.75">
      <c r="C1363" s="14"/>
    </row>
    <row r="1364" spans="1:3" s="16" customFormat="1" ht="12.75">
      <c r="A1364" s="27" t="s">
        <v>1431</v>
      </c>
      <c r="C1364" s="14"/>
    </row>
    <row r="1365" s="16" customFormat="1" ht="12.75">
      <c r="C1365" s="14"/>
    </row>
    <row r="1366" spans="1:6" s="16" customFormat="1" ht="12.75">
      <c r="A1366" s="10" t="s">
        <v>2656</v>
      </c>
      <c r="B1366" s="10" t="s">
        <v>2657</v>
      </c>
      <c r="C1366" s="14">
        <v>267</v>
      </c>
      <c r="E1366" s="36" t="s">
        <v>2658</v>
      </c>
      <c r="F1366" s="14"/>
    </row>
    <row r="1367" spans="1:6" s="16" customFormat="1" ht="12.75">
      <c r="A1367" s="10" t="s">
        <v>2659</v>
      </c>
      <c r="B1367" s="10" t="s">
        <v>2660</v>
      </c>
      <c r="C1367" s="14">
        <v>267</v>
      </c>
      <c r="E1367" s="14">
        <f>ROUNDUP(C1367*1.4,0)</f>
        <v>374</v>
      </c>
      <c r="F1367" s="14">
        <f>ROUNDUP(C1367*1.3,0)</f>
        <v>348</v>
      </c>
    </row>
    <row r="1368" s="16" customFormat="1" ht="13.5" customHeight="1">
      <c r="C1368" s="14"/>
    </row>
    <row r="1369" spans="1:6" s="16" customFormat="1" ht="12.75">
      <c r="A1369" s="10"/>
      <c r="B1369" s="81"/>
      <c r="C1369" s="14"/>
      <c r="E1369" s="14"/>
      <c r="F1369" s="14"/>
    </row>
    <row r="1370" spans="1:3" s="16" customFormat="1" ht="12.75">
      <c r="A1370" s="27" t="s">
        <v>2462</v>
      </c>
      <c r="B1370" s="10"/>
      <c r="C1370" s="14"/>
    </row>
    <row r="1371" spans="1:3" s="16" customFormat="1" ht="12.75">
      <c r="A1371" s="10"/>
      <c r="B1371" s="10"/>
      <c r="C1371" s="14"/>
    </row>
    <row r="1372" spans="1:6" s="16" customFormat="1" ht="12.75">
      <c r="A1372" s="10" t="s">
        <v>2463</v>
      </c>
      <c r="B1372" s="10" t="s">
        <v>2464</v>
      </c>
      <c r="C1372" s="14">
        <v>120</v>
      </c>
      <c r="D1372" s="10" t="s">
        <v>378</v>
      </c>
      <c r="E1372" s="14">
        <f>ROUNDUP(C1372*1.4,0)</f>
        <v>168</v>
      </c>
      <c r="F1372" s="14">
        <f>ROUNDUP(C1372*1.3,0)</f>
        <v>156</v>
      </c>
    </row>
    <row r="1373" spans="1:6" s="16" customFormat="1" ht="12.75">
      <c r="A1373" s="10" t="s">
        <v>2663</v>
      </c>
      <c r="B1373" s="10" t="s">
        <v>2664</v>
      </c>
      <c r="C1373" s="14">
        <v>120</v>
      </c>
      <c r="D1373" s="10" t="s">
        <v>378</v>
      </c>
      <c r="E1373" s="14">
        <f>ROUNDUP(C1373*1.4,0)</f>
        <v>168</v>
      </c>
      <c r="F1373" s="14">
        <f>ROUNDUP(C1373*1.3,0)</f>
        <v>156</v>
      </c>
    </row>
    <row r="1374" spans="2:3" s="16" customFormat="1" ht="12.75">
      <c r="B1374" s="10"/>
      <c r="C1374" s="14"/>
    </row>
    <row r="1375" spans="1:3" s="16" customFormat="1" ht="12.75">
      <c r="A1375" s="27" t="s">
        <v>3289</v>
      </c>
      <c r="B1375" s="10"/>
      <c r="C1375" s="14"/>
    </row>
    <row r="1376" spans="2:3" s="16" customFormat="1" ht="12.75">
      <c r="B1376" s="10"/>
      <c r="C1376" s="14"/>
    </row>
    <row r="1377" spans="1:6" s="16" customFormat="1" ht="12.75">
      <c r="A1377" s="75" t="s">
        <v>3290</v>
      </c>
      <c r="B1377" s="80" t="s">
        <v>3566</v>
      </c>
      <c r="C1377" s="14">
        <v>128</v>
      </c>
      <c r="E1377" s="76">
        <f>ROUNDUP(C1377*1.4,0)</f>
        <v>180</v>
      </c>
      <c r="F1377" s="76">
        <f>ROUNDUP(C1377*1.3,0)</f>
        <v>167</v>
      </c>
    </row>
    <row r="1378" spans="2:3" s="16" customFormat="1" ht="12.75">
      <c r="B1378" s="10"/>
      <c r="C1378" s="14"/>
    </row>
    <row r="1379" spans="2:3" s="16" customFormat="1" ht="12.75">
      <c r="B1379" s="10"/>
      <c r="C1379" s="14"/>
    </row>
    <row r="1380" spans="1:3" s="16" customFormat="1" ht="12.75">
      <c r="A1380" s="50" t="s">
        <v>3567</v>
      </c>
      <c r="B1380" s="10"/>
      <c r="C1380" s="14"/>
    </row>
    <row r="1381" spans="2:3" s="16" customFormat="1" ht="12.75">
      <c r="B1381" s="10"/>
      <c r="C1381" s="14"/>
    </row>
    <row r="1382" spans="1:6" s="16" customFormat="1" ht="12.75">
      <c r="A1382" s="79" t="s">
        <v>3568</v>
      </c>
      <c r="B1382" s="75" t="s">
        <v>3405</v>
      </c>
      <c r="C1382" s="14">
        <v>240</v>
      </c>
      <c r="D1382" s="16" t="s">
        <v>157</v>
      </c>
      <c r="E1382" s="76">
        <f>ROUNDUP(C1382*1.4,0)</f>
        <v>336</v>
      </c>
      <c r="F1382" s="76">
        <f>ROUNDUP(C1382*1.3,0)</f>
        <v>312</v>
      </c>
    </row>
    <row r="1383" spans="2:3" s="16" customFormat="1" ht="12.75">
      <c r="B1383" s="10"/>
      <c r="C1383" s="14"/>
    </row>
    <row r="1384" spans="1:3" s="16" customFormat="1" ht="12.75">
      <c r="A1384" s="27" t="s">
        <v>3406</v>
      </c>
      <c r="B1384" s="10"/>
      <c r="C1384" s="14"/>
    </row>
    <row r="1385" spans="1:3" s="16" customFormat="1" ht="12.75">
      <c r="A1385" s="10"/>
      <c r="B1385" s="10"/>
      <c r="C1385" s="14"/>
    </row>
    <row r="1386" spans="1:6" s="16" customFormat="1" ht="12.75">
      <c r="A1386" s="75" t="s">
        <v>3407</v>
      </c>
      <c r="B1386" s="75" t="s">
        <v>3408</v>
      </c>
      <c r="C1386" s="14">
        <v>80</v>
      </c>
      <c r="E1386" s="76">
        <f>ROUNDUP(C1386*1.4,0)</f>
        <v>112</v>
      </c>
      <c r="F1386" s="76">
        <f>ROUNDUP(C1386*1.3,0)</f>
        <v>104</v>
      </c>
    </row>
    <row r="1387" spans="2:3" s="16" customFormat="1" ht="12.75">
      <c r="B1387" s="10"/>
      <c r="C1387" s="14"/>
    </row>
    <row r="1388" spans="2:3" s="16" customFormat="1" ht="12.75">
      <c r="B1388" s="10"/>
      <c r="C1388" s="14"/>
    </row>
    <row r="1389" spans="2:3" s="16" customFormat="1" ht="12.75">
      <c r="B1389" s="10"/>
      <c r="C1389" s="14"/>
    </row>
    <row r="1390" spans="1:3" s="16" customFormat="1" ht="12.75">
      <c r="A1390" s="50" t="s">
        <v>2414</v>
      </c>
      <c r="C1390" s="14"/>
    </row>
    <row r="1391" s="16" customFormat="1" ht="12.75">
      <c r="C1391" s="14"/>
    </row>
    <row r="1392" spans="1:8" s="16" customFormat="1" ht="12.75">
      <c r="A1392" s="10" t="s">
        <v>2665</v>
      </c>
      <c r="B1392" s="10" t="s">
        <v>2858</v>
      </c>
      <c r="C1392" s="14">
        <v>573</v>
      </c>
      <c r="D1392" s="10" t="s">
        <v>521</v>
      </c>
      <c r="E1392" s="36" t="s">
        <v>2658</v>
      </c>
      <c r="F1392" s="14"/>
      <c r="H1392" s="16" t="s">
        <v>2667</v>
      </c>
    </row>
    <row r="1393" spans="1:6" s="16" customFormat="1" ht="12.75">
      <c r="A1393" s="10" t="s">
        <v>2668</v>
      </c>
      <c r="B1393" s="10" t="s">
        <v>2669</v>
      </c>
      <c r="C1393" s="14">
        <v>573</v>
      </c>
      <c r="D1393" s="10" t="s">
        <v>697</v>
      </c>
      <c r="E1393" s="36" t="s">
        <v>2658</v>
      </c>
      <c r="F1393" s="14"/>
    </row>
    <row r="1394" spans="1:6" s="16" customFormat="1" ht="12.75">
      <c r="A1394" s="10" t="s">
        <v>2670</v>
      </c>
      <c r="B1394" s="10" t="s">
        <v>857</v>
      </c>
      <c r="C1394" s="14">
        <v>302</v>
      </c>
      <c r="D1394" s="10"/>
      <c r="E1394" s="14">
        <v>225</v>
      </c>
      <c r="F1394" s="14">
        <f aca="true" t="shared" si="92" ref="F1394:F1400">ROUNDUP(C1394*1.3,0)</f>
        <v>393</v>
      </c>
    </row>
    <row r="1395" spans="1:6" s="16" customFormat="1" ht="12.75">
      <c r="A1395" s="10" t="s">
        <v>2671</v>
      </c>
      <c r="B1395" s="10" t="s">
        <v>2672</v>
      </c>
      <c r="C1395" s="14">
        <v>540</v>
      </c>
      <c r="D1395" s="10"/>
      <c r="E1395" s="14">
        <v>225</v>
      </c>
      <c r="F1395" s="14">
        <f t="shared" si="92"/>
        <v>702</v>
      </c>
    </row>
    <row r="1396" spans="1:6" s="16" customFormat="1" ht="12.75">
      <c r="A1396" s="75" t="s">
        <v>3409</v>
      </c>
      <c r="B1396" s="75" t="s">
        <v>3410</v>
      </c>
      <c r="C1396" s="14">
        <v>544</v>
      </c>
      <c r="E1396" s="76">
        <f>ROUNDUP(C1396*1.4,0)</f>
        <v>762</v>
      </c>
      <c r="F1396" s="76">
        <f t="shared" si="92"/>
        <v>708</v>
      </c>
    </row>
    <row r="1397" spans="1:6" s="16" customFormat="1" ht="12.75">
      <c r="A1397" s="10" t="s">
        <v>2673</v>
      </c>
      <c r="B1397" s="10" t="s">
        <v>2674</v>
      </c>
      <c r="C1397" s="14">
        <v>315</v>
      </c>
      <c r="D1397" s="10" t="s">
        <v>3538</v>
      </c>
      <c r="E1397" s="14">
        <v>225</v>
      </c>
      <c r="F1397" s="14">
        <f t="shared" si="92"/>
        <v>410</v>
      </c>
    </row>
    <row r="1398" spans="1:6" s="16" customFormat="1" ht="12.75">
      <c r="A1398" s="10" t="s">
        <v>2675</v>
      </c>
      <c r="B1398" s="10" t="s">
        <v>2676</v>
      </c>
      <c r="C1398" s="14">
        <v>630</v>
      </c>
      <c r="D1398" s="10" t="s">
        <v>61</v>
      </c>
      <c r="E1398" s="14">
        <f>ROUNDUP(C1398*1.4,0)</f>
        <v>882</v>
      </c>
      <c r="F1398" s="14">
        <f t="shared" si="92"/>
        <v>819</v>
      </c>
    </row>
    <row r="1399" spans="1:6" s="16" customFormat="1" ht="12.75">
      <c r="A1399" s="75" t="s">
        <v>3411</v>
      </c>
      <c r="B1399" s="75" t="s">
        <v>3412</v>
      </c>
      <c r="C1399" s="14">
        <v>544</v>
      </c>
      <c r="E1399" s="76">
        <f>ROUNDUP(C1399*1.4,0)</f>
        <v>762</v>
      </c>
      <c r="F1399" s="76">
        <f t="shared" si="92"/>
        <v>708</v>
      </c>
    </row>
    <row r="1400" spans="1:6" s="16" customFormat="1" ht="12.75">
      <c r="A1400" s="75" t="s">
        <v>3414</v>
      </c>
      <c r="B1400" s="75" t="s">
        <v>3415</v>
      </c>
      <c r="C1400" s="14">
        <v>544</v>
      </c>
      <c r="D1400" s="16" t="s">
        <v>348</v>
      </c>
      <c r="E1400" s="76">
        <f>ROUNDUP(C1400*1.4,0)</f>
        <v>762</v>
      </c>
      <c r="F1400" s="76">
        <f t="shared" si="92"/>
        <v>708</v>
      </c>
    </row>
    <row r="1401" spans="1:6" s="16" customFormat="1" ht="12.75">
      <c r="A1401" s="10" t="s">
        <v>2677</v>
      </c>
      <c r="B1401" s="10" t="s">
        <v>2678</v>
      </c>
      <c r="C1401" s="14">
        <v>760</v>
      </c>
      <c r="D1401" s="10" t="s">
        <v>697</v>
      </c>
      <c r="E1401" s="36" t="s">
        <v>2658</v>
      </c>
      <c r="F1401" s="14"/>
    </row>
    <row r="1402" spans="1:6" s="16" customFormat="1" ht="12.75">
      <c r="A1402" s="10" t="s">
        <v>2679</v>
      </c>
      <c r="B1402" s="10" t="s">
        <v>2680</v>
      </c>
      <c r="C1402" s="14">
        <v>270</v>
      </c>
      <c r="D1402" s="10"/>
      <c r="E1402" s="14">
        <f>ROUNDUP(C1402*1.4,0)</f>
        <v>378</v>
      </c>
      <c r="F1402" s="14">
        <f>ROUNDUP(C1402*1.3,0)</f>
        <v>351</v>
      </c>
    </row>
    <row r="1403" spans="1:6" s="16" customFormat="1" ht="12.75">
      <c r="A1403" s="10" t="s">
        <v>2681</v>
      </c>
      <c r="B1403" s="10" t="s">
        <v>2682</v>
      </c>
      <c r="C1403" s="14">
        <v>190</v>
      </c>
      <c r="D1403" s="16" t="s">
        <v>347</v>
      </c>
      <c r="E1403" s="14">
        <f>ROUNDUP(C1403*1.4,0)</f>
        <v>266</v>
      </c>
      <c r="F1403" s="14">
        <f>ROUNDUP(C1403*1.3,0)</f>
        <v>247</v>
      </c>
    </row>
    <row r="1404" s="16" customFormat="1" ht="12.75">
      <c r="C1404" s="14"/>
    </row>
    <row r="1405" spans="1:3" s="16" customFormat="1" ht="12.75">
      <c r="A1405" s="50" t="s">
        <v>2683</v>
      </c>
      <c r="C1405" s="14"/>
    </row>
    <row r="1406" s="16" customFormat="1" ht="12.75">
      <c r="C1406" s="14"/>
    </row>
    <row r="1407" spans="1:6" s="16" customFormat="1" ht="12.75">
      <c r="A1407" s="10" t="s">
        <v>2684</v>
      </c>
      <c r="B1407" s="10" t="s">
        <v>2685</v>
      </c>
      <c r="C1407" s="14">
        <v>160</v>
      </c>
      <c r="D1407" s="10" t="s">
        <v>1123</v>
      </c>
      <c r="E1407" s="14">
        <f>ROUNDUP(C1407*1.4,0)</f>
        <v>224</v>
      </c>
      <c r="F1407" s="14">
        <f>ROUNDUP(C1407*1.3,0)</f>
        <v>208</v>
      </c>
    </row>
    <row r="1408" spans="1:6" s="16" customFormat="1" ht="12.75">
      <c r="A1408" s="10" t="s">
        <v>2686</v>
      </c>
      <c r="B1408" s="10" t="s">
        <v>2488</v>
      </c>
      <c r="C1408" s="14">
        <v>105</v>
      </c>
      <c r="D1408" s="10"/>
      <c r="E1408" s="14">
        <f>ROUNDUP(C1408*1.4,0)</f>
        <v>147</v>
      </c>
      <c r="F1408" s="14">
        <f>ROUNDUP(C1408*1.3,0)</f>
        <v>137</v>
      </c>
    </row>
    <row r="1409" spans="1:6" s="16" customFormat="1" ht="12.75">
      <c r="A1409" s="10" t="s">
        <v>2489</v>
      </c>
      <c r="B1409" s="10" t="s">
        <v>2490</v>
      </c>
      <c r="C1409" s="14">
        <v>105</v>
      </c>
      <c r="D1409" s="10"/>
      <c r="E1409" s="14">
        <f>ROUNDUP(C1409*1.4,0)</f>
        <v>147</v>
      </c>
      <c r="F1409" s="14">
        <f>ROUNDUP(C1409*1.3,0)</f>
        <v>137</v>
      </c>
    </row>
    <row r="1410" spans="1:6" s="16" customFormat="1" ht="12.75">
      <c r="A1410" s="10" t="s">
        <v>2275</v>
      </c>
      <c r="B1410" s="10" t="s">
        <v>2276</v>
      </c>
      <c r="C1410" s="14">
        <v>388</v>
      </c>
      <c r="D1410" s="10" t="s">
        <v>511</v>
      </c>
      <c r="E1410" s="36" t="s">
        <v>2658</v>
      </c>
      <c r="F1410" s="14"/>
    </row>
    <row r="1411" spans="1:8" s="16" customFormat="1" ht="12.75">
      <c r="A1411" s="10" t="s">
        <v>2277</v>
      </c>
      <c r="B1411" s="10" t="s">
        <v>2278</v>
      </c>
      <c r="C1411" s="14">
        <v>134</v>
      </c>
      <c r="D1411" s="10" t="s">
        <v>378</v>
      </c>
      <c r="E1411" s="14">
        <f>ROUNDUP(C1411*1.4,0)</f>
        <v>188</v>
      </c>
      <c r="F1411" s="14">
        <f>ROUNDUP(C1411*1.3,0)</f>
        <v>175</v>
      </c>
      <c r="H1411" s="16" t="s">
        <v>2498</v>
      </c>
    </row>
    <row r="1412" spans="1:8" s="16" customFormat="1" ht="12.75">
      <c r="A1412" s="10" t="s">
        <v>2497</v>
      </c>
      <c r="B1412" s="10" t="s">
        <v>2691</v>
      </c>
      <c r="C1412" s="14">
        <v>150</v>
      </c>
      <c r="D1412" s="10" t="s">
        <v>1123</v>
      </c>
      <c r="E1412" s="14">
        <f>ROUNDUP(C1412*1.4,0)</f>
        <v>210</v>
      </c>
      <c r="F1412" s="14">
        <f>ROUNDUP(C1412*1.3,0)</f>
        <v>195</v>
      </c>
      <c r="H1412" s="16" t="s">
        <v>2692</v>
      </c>
    </row>
    <row r="1413" spans="1:6" s="16" customFormat="1" ht="12.75">
      <c r="A1413" s="10" t="s">
        <v>2693</v>
      </c>
      <c r="B1413" s="10" t="s">
        <v>2884</v>
      </c>
      <c r="C1413" s="14">
        <v>158</v>
      </c>
      <c r="D1413" s="10" t="s">
        <v>1123</v>
      </c>
      <c r="E1413" s="36" t="s">
        <v>2658</v>
      </c>
      <c r="F1413" s="14"/>
    </row>
    <row r="1414" spans="1:6" s="16" customFormat="1" ht="12.75">
      <c r="A1414" s="10" t="s">
        <v>2885</v>
      </c>
      <c r="B1414" s="10" t="s">
        <v>2886</v>
      </c>
      <c r="C1414" s="14">
        <v>150</v>
      </c>
      <c r="E1414" s="14">
        <f>ROUNDUP(C1414*1.4,0)</f>
        <v>210</v>
      </c>
      <c r="F1414" s="14">
        <f>ROUNDUP(C1414*1.3,0)</f>
        <v>195</v>
      </c>
    </row>
    <row r="1415" spans="1:6" s="16" customFormat="1" ht="12.75">
      <c r="A1415" s="10" t="s">
        <v>2887</v>
      </c>
      <c r="B1415" s="10" t="s">
        <v>2888</v>
      </c>
      <c r="C1415" s="14">
        <v>233</v>
      </c>
      <c r="D1415" s="10" t="s">
        <v>684</v>
      </c>
      <c r="E1415" s="14">
        <f>ROUNDUP(C1415*1.4,0)</f>
        <v>327</v>
      </c>
      <c r="F1415" s="14">
        <f>ROUNDUP(C1415*1.3,0)</f>
        <v>303</v>
      </c>
    </row>
    <row r="1416" spans="1:6" s="16" customFormat="1" ht="12.75">
      <c r="A1416" s="10" t="s">
        <v>2889</v>
      </c>
      <c r="B1416" s="10" t="s">
        <v>2890</v>
      </c>
      <c r="C1416" s="14">
        <v>90</v>
      </c>
      <c r="D1416" s="10"/>
      <c r="E1416" s="14">
        <f>ROUNDUP(C1416*1.4,0)</f>
        <v>126</v>
      </c>
      <c r="F1416" s="14">
        <f>ROUNDUP(C1416*1.3,0)</f>
        <v>117</v>
      </c>
    </row>
    <row r="1417" spans="1:6" s="16" customFormat="1" ht="12.75">
      <c r="A1417" s="10" t="s">
        <v>2891</v>
      </c>
      <c r="B1417" s="10" t="s">
        <v>2892</v>
      </c>
      <c r="C1417" s="14">
        <v>234</v>
      </c>
      <c r="E1417" s="14">
        <f>ROUNDUP(C1417*1.4,0)</f>
        <v>328</v>
      </c>
      <c r="F1417" s="14">
        <f>ROUNDUP(C1417*1.3,0)</f>
        <v>305</v>
      </c>
    </row>
    <row r="1418" spans="1:8" s="16" customFormat="1" ht="12.75">
      <c r="A1418" s="10" t="s">
        <v>2893</v>
      </c>
      <c r="B1418" s="10" t="s">
        <v>1300</v>
      </c>
      <c r="C1418" s="14">
        <v>338</v>
      </c>
      <c r="D1418" s="10" t="s">
        <v>511</v>
      </c>
      <c r="E1418" s="36" t="s">
        <v>1066</v>
      </c>
      <c r="F1418" s="14"/>
      <c r="H1418" s="16" t="s">
        <v>2709</v>
      </c>
    </row>
    <row r="1419" spans="1:6" s="16" customFormat="1" ht="12.75">
      <c r="A1419" s="10" t="s">
        <v>2710</v>
      </c>
      <c r="B1419" s="10" t="s">
        <v>2711</v>
      </c>
      <c r="C1419" s="14">
        <v>276</v>
      </c>
      <c r="D1419" s="10" t="s">
        <v>511</v>
      </c>
      <c r="E1419" s="36" t="s">
        <v>1066</v>
      </c>
      <c r="F1419" s="14"/>
    </row>
    <row r="1420" spans="1:6" s="16" customFormat="1" ht="12.75">
      <c r="A1420" s="10" t="s">
        <v>2900</v>
      </c>
      <c r="B1420" s="10" t="s">
        <v>2901</v>
      </c>
      <c r="C1420" s="14">
        <v>124</v>
      </c>
      <c r="D1420" s="10" t="s">
        <v>378</v>
      </c>
      <c r="E1420" s="14">
        <f>ROUNDUP(C1420*1.4,0)</f>
        <v>174</v>
      </c>
      <c r="F1420" s="14">
        <f>ROUNDUP(C1420*1.3,0)</f>
        <v>162</v>
      </c>
    </row>
    <row r="1421" spans="1:6" s="16" customFormat="1" ht="12.75">
      <c r="A1421" s="10" t="s">
        <v>2902</v>
      </c>
      <c r="B1421" s="10" t="s">
        <v>2903</v>
      </c>
      <c r="C1421" s="14">
        <v>288</v>
      </c>
      <c r="E1421" s="14">
        <f>ROUNDUP(C1421*1.4,0)</f>
        <v>404</v>
      </c>
      <c r="F1421" s="14">
        <f>ROUNDUP(C1421*1.3,0)</f>
        <v>375</v>
      </c>
    </row>
    <row r="1422" spans="1:6" s="16" customFormat="1" ht="12.75">
      <c r="A1422" s="10" t="s">
        <v>2904</v>
      </c>
      <c r="B1422" s="10" t="s">
        <v>2905</v>
      </c>
      <c r="C1422" s="14">
        <v>110</v>
      </c>
      <c r="D1422" s="10" t="s">
        <v>2906</v>
      </c>
      <c r="E1422" s="14">
        <f>ROUNDUP(C1422*1.4,0)</f>
        <v>154</v>
      </c>
      <c r="F1422" s="14">
        <f>ROUNDUP(C1422*1.3,0)</f>
        <v>143</v>
      </c>
    </row>
    <row r="1423" spans="1:6" s="16" customFormat="1" ht="12.75">
      <c r="A1423" s="10" t="s">
        <v>2907</v>
      </c>
      <c r="B1423" s="10" t="s">
        <v>397</v>
      </c>
      <c r="C1423" s="14">
        <v>180</v>
      </c>
      <c r="D1423" s="10"/>
      <c r="E1423" s="14">
        <f>ROUNDUP(C1423*1.4,0)</f>
        <v>252</v>
      </c>
      <c r="F1423" s="14">
        <f>ROUNDUP(C1423*1.3,0)</f>
        <v>234</v>
      </c>
    </row>
    <row r="1424" spans="1:6" s="16" customFormat="1" ht="12.75">
      <c r="A1424" s="10" t="s">
        <v>2908</v>
      </c>
      <c r="B1424" s="10" t="s">
        <v>846</v>
      </c>
      <c r="C1424" s="14">
        <v>124</v>
      </c>
      <c r="E1424" s="36" t="s">
        <v>1066</v>
      </c>
      <c r="F1424" s="14"/>
    </row>
    <row r="1425" spans="1:6" s="16" customFormat="1" ht="12.75">
      <c r="A1425" s="10" t="s">
        <v>2909</v>
      </c>
      <c r="B1425" s="10" t="s">
        <v>2910</v>
      </c>
      <c r="C1425" s="14">
        <v>167</v>
      </c>
      <c r="D1425" s="10" t="s">
        <v>2911</v>
      </c>
      <c r="E1425" s="36" t="s">
        <v>1066</v>
      </c>
      <c r="F1425" s="14"/>
    </row>
    <row r="1426" spans="1:6" s="16" customFormat="1" ht="12.75">
      <c r="A1426" s="10" t="s">
        <v>2912</v>
      </c>
      <c r="B1426" s="10" t="s">
        <v>2913</v>
      </c>
      <c r="C1426" s="14">
        <v>392</v>
      </c>
      <c r="D1426" s="10" t="s">
        <v>645</v>
      </c>
      <c r="E1426" s="36" t="s">
        <v>1066</v>
      </c>
      <c r="F1426" s="14"/>
    </row>
    <row r="1427" spans="1:6" s="16" customFormat="1" ht="12.75">
      <c r="A1427" s="10" t="s">
        <v>2914</v>
      </c>
      <c r="B1427" s="10" t="s">
        <v>2915</v>
      </c>
      <c r="C1427" s="14">
        <v>141</v>
      </c>
      <c r="D1427" s="10" t="s">
        <v>378</v>
      </c>
      <c r="E1427" s="36" t="s">
        <v>1066</v>
      </c>
      <c r="F1427" s="14"/>
    </row>
    <row r="1428" spans="1:6" s="16" customFormat="1" ht="12.75">
      <c r="A1428" s="10" t="s">
        <v>2916</v>
      </c>
      <c r="B1428" s="10" t="s">
        <v>2723</v>
      </c>
      <c r="C1428" s="14">
        <v>138</v>
      </c>
      <c r="D1428" s="10" t="s">
        <v>378</v>
      </c>
      <c r="E1428" s="36" t="s">
        <v>1066</v>
      </c>
      <c r="F1428" s="14"/>
    </row>
    <row r="1429" spans="1:6" s="16" customFormat="1" ht="12.75">
      <c r="A1429" s="10" t="s">
        <v>2733</v>
      </c>
      <c r="B1429" s="10" t="s">
        <v>2729</v>
      </c>
      <c r="C1429" s="14">
        <v>225</v>
      </c>
      <c r="D1429" s="10" t="s">
        <v>511</v>
      </c>
      <c r="E1429" s="14">
        <f>ROUNDUP(C1429*1.4,0)</f>
        <v>315</v>
      </c>
      <c r="F1429" s="14">
        <f>ROUNDUP(C1429*1.3,0)</f>
        <v>293</v>
      </c>
    </row>
    <row r="1430" spans="1:6" s="16" customFormat="1" ht="12.75">
      <c r="A1430" s="10" t="s">
        <v>2730</v>
      </c>
      <c r="B1430" s="10" t="s">
        <v>2540</v>
      </c>
      <c r="C1430" s="14">
        <v>120</v>
      </c>
      <c r="D1430" s="10" t="s">
        <v>156</v>
      </c>
      <c r="E1430" s="14">
        <f>ROUNDUP(C1430*1.4,0)</f>
        <v>168</v>
      </c>
      <c r="F1430" s="14">
        <f>ROUNDUP(C1430*1.3,0)</f>
        <v>156</v>
      </c>
    </row>
    <row r="1431" spans="1:6" s="16" customFormat="1" ht="12.75">
      <c r="A1431" s="10" t="s">
        <v>2541</v>
      </c>
      <c r="B1431" s="10" t="s">
        <v>2542</v>
      </c>
      <c r="C1431" s="14">
        <v>150</v>
      </c>
      <c r="D1431" s="10"/>
      <c r="E1431" s="14">
        <f>ROUNDUP(C1431*1.4,0)</f>
        <v>210</v>
      </c>
      <c r="F1431" s="14">
        <f>ROUNDUP(C1431*1.3,0)</f>
        <v>195</v>
      </c>
    </row>
    <row r="1432" spans="1:6" s="16" customFormat="1" ht="12.75">
      <c r="A1432" s="10" t="s">
        <v>2543</v>
      </c>
      <c r="B1432" s="10" t="s">
        <v>2544</v>
      </c>
      <c r="C1432" s="14">
        <v>188</v>
      </c>
      <c r="D1432" s="10" t="s">
        <v>1123</v>
      </c>
      <c r="E1432" s="36" t="s">
        <v>1066</v>
      </c>
      <c r="F1432" s="14"/>
    </row>
    <row r="1433" spans="1:6" s="16" customFormat="1" ht="12.75">
      <c r="A1433" s="10" t="s">
        <v>2545</v>
      </c>
      <c r="B1433" s="10" t="s">
        <v>2412</v>
      </c>
      <c r="C1433" s="14">
        <v>375</v>
      </c>
      <c r="D1433" s="10" t="s">
        <v>130</v>
      </c>
      <c r="E1433" s="14">
        <f>ROUNDUP(C1433*1.4,0)</f>
        <v>525</v>
      </c>
      <c r="F1433" s="14">
        <f>ROUNDUP(C1433*1.3,0)</f>
        <v>488</v>
      </c>
    </row>
    <row r="1434" spans="1:6" s="16" customFormat="1" ht="12.75">
      <c r="A1434" s="10" t="s">
        <v>2546</v>
      </c>
      <c r="B1434" s="10" t="s">
        <v>2547</v>
      </c>
      <c r="C1434" s="14">
        <v>120</v>
      </c>
      <c r="D1434" s="10"/>
      <c r="E1434" s="14">
        <f>ROUNDUP(C1434*1.4,0)</f>
        <v>168</v>
      </c>
      <c r="F1434" s="14">
        <f>ROUNDUP(C1434*1.3,0)</f>
        <v>156</v>
      </c>
    </row>
    <row r="1435" spans="1:6" s="16" customFormat="1" ht="12.75">
      <c r="A1435" s="10" t="s">
        <v>2548</v>
      </c>
      <c r="B1435" s="10" t="s">
        <v>2549</v>
      </c>
      <c r="C1435" s="14">
        <v>240</v>
      </c>
      <c r="E1435" s="36" t="s">
        <v>1066</v>
      </c>
      <c r="F1435" s="14"/>
    </row>
    <row r="1436" spans="1:6" s="16" customFormat="1" ht="12.75">
      <c r="A1436" s="10" t="s">
        <v>2550</v>
      </c>
      <c r="B1436" s="10" t="s">
        <v>2556</v>
      </c>
      <c r="C1436" s="14">
        <v>233</v>
      </c>
      <c r="E1436" s="36" t="s">
        <v>1066</v>
      </c>
      <c r="F1436" s="14"/>
    </row>
    <row r="1437" spans="1:6" s="16" customFormat="1" ht="12.75">
      <c r="A1437" s="10" t="s">
        <v>2557</v>
      </c>
      <c r="B1437" s="10" t="s">
        <v>2749</v>
      </c>
      <c r="C1437" s="14">
        <v>150</v>
      </c>
      <c r="D1437" s="10" t="s">
        <v>726</v>
      </c>
      <c r="E1437" s="14">
        <f aca="true" t="shared" si="93" ref="E1437:E1474">ROUNDUP(C1437*1.4,0)</f>
        <v>210</v>
      </c>
      <c r="F1437" s="14">
        <f aca="true" t="shared" si="94" ref="F1437:F1474">ROUNDUP(C1437*1.3,0)</f>
        <v>195</v>
      </c>
    </row>
    <row r="1438" spans="1:6" s="16" customFormat="1" ht="12.75">
      <c r="A1438" s="10" t="s">
        <v>2750</v>
      </c>
      <c r="B1438" s="10" t="s">
        <v>2751</v>
      </c>
      <c r="C1438" s="14">
        <v>533</v>
      </c>
      <c r="E1438" s="14">
        <f t="shared" si="93"/>
        <v>747</v>
      </c>
      <c r="F1438" s="14">
        <f t="shared" si="94"/>
        <v>693</v>
      </c>
    </row>
    <row r="1439" spans="1:6" s="16" customFormat="1" ht="12.75">
      <c r="A1439" s="10" t="s">
        <v>2752</v>
      </c>
      <c r="B1439" s="10" t="s">
        <v>40</v>
      </c>
      <c r="C1439" s="14">
        <v>375</v>
      </c>
      <c r="D1439" s="10" t="s">
        <v>1896</v>
      </c>
      <c r="E1439" s="14">
        <f t="shared" si="93"/>
        <v>525</v>
      </c>
      <c r="F1439" s="14">
        <f t="shared" si="94"/>
        <v>488</v>
      </c>
    </row>
    <row r="1440" spans="1:6" s="16" customFormat="1" ht="12.75">
      <c r="A1440" s="10" t="s">
        <v>2753</v>
      </c>
      <c r="B1440" s="10" t="s">
        <v>2754</v>
      </c>
      <c r="C1440" s="14">
        <v>150</v>
      </c>
      <c r="D1440" s="10" t="s">
        <v>726</v>
      </c>
      <c r="E1440" s="14">
        <f t="shared" si="93"/>
        <v>210</v>
      </c>
      <c r="F1440" s="14">
        <f t="shared" si="94"/>
        <v>195</v>
      </c>
    </row>
    <row r="1441" spans="1:6" s="16" customFormat="1" ht="12.75">
      <c r="A1441" s="10" t="s">
        <v>2755</v>
      </c>
      <c r="B1441" s="10" t="s">
        <v>2756</v>
      </c>
      <c r="C1441" s="14">
        <v>150</v>
      </c>
      <c r="D1441" s="10"/>
      <c r="E1441" s="14">
        <f t="shared" si="93"/>
        <v>210</v>
      </c>
      <c r="F1441" s="14">
        <f t="shared" si="94"/>
        <v>195</v>
      </c>
    </row>
    <row r="1442" spans="1:6" s="16" customFormat="1" ht="12.75">
      <c r="A1442" s="10" t="s">
        <v>2757</v>
      </c>
      <c r="B1442" s="10" t="s">
        <v>2758</v>
      </c>
      <c r="C1442" s="14">
        <v>233</v>
      </c>
      <c r="E1442" s="14">
        <f t="shared" si="93"/>
        <v>327</v>
      </c>
      <c r="F1442" s="14">
        <f t="shared" si="94"/>
        <v>303</v>
      </c>
    </row>
    <row r="1443" spans="1:6" s="16" customFormat="1" ht="12.75">
      <c r="A1443" s="10" t="s">
        <v>2759</v>
      </c>
      <c r="B1443" s="10" t="s">
        <v>2566</v>
      </c>
      <c r="C1443" s="14">
        <v>450</v>
      </c>
      <c r="E1443" s="14">
        <f t="shared" si="93"/>
        <v>630</v>
      </c>
      <c r="F1443" s="14">
        <f t="shared" si="94"/>
        <v>585</v>
      </c>
    </row>
    <row r="1444" spans="1:6" s="16" customFormat="1" ht="12.75">
      <c r="A1444" s="10" t="s">
        <v>2567</v>
      </c>
      <c r="B1444" s="10" t="s">
        <v>2760</v>
      </c>
      <c r="C1444" s="14">
        <v>150</v>
      </c>
      <c r="E1444" s="14">
        <f t="shared" si="93"/>
        <v>210</v>
      </c>
      <c r="F1444" s="14">
        <f t="shared" si="94"/>
        <v>195</v>
      </c>
    </row>
    <row r="1445" spans="1:6" s="16" customFormat="1" ht="12.75">
      <c r="A1445" s="10" t="s">
        <v>2761</v>
      </c>
      <c r="B1445" s="10" t="s">
        <v>2762</v>
      </c>
      <c r="C1445" s="14">
        <v>315</v>
      </c>
      <c r="E1445" s="14">
        <f t="shared" si="93"/>
        <v>441</v>
      </c>
      <c r="F1445" s="14">
        <f t="shared" si="94"/>
        <v>410</v>
      </c>
    </row>
    <row r="1446" spans="1:6" s="16" customFormat="1" ht="12.75">
      <c r="A1446" s="10" t="s">
        <v>2763</v>
      </c>
      <c r="B1446" s="10" t="s">
        <v>2764</v>
      </c>
      <c r="C1446" s="14">
        <v>105</v>
      </c>
      <c r="E1446" s="14">
        <f t="shared" si="93"/>
        <v>147</v>
      </c>
      <c r="F1446" s="14">
        <f t="shared" si="94"/>
        <v>137</v>
      </c>
    </row>
    <row r="1447" spans="1:6" s="16" customFormat="1" ht="12.75">
      <c r="A1447" s="10" t="s">
        <v>2953</v>
      </c>
      <c r="B1447" s="10" t="s">
        <v>2954</v>
      </c>
      <c r="C1447" s="14">
        <v>120</v>
      </c>
      <c r="E1447" s="14">
        <f t="shared" si="93"/>
        <v>168</v>
      </c>
      <c r="F1447" s="14">
        <f t="shared" si="94"/>
        <v>156</v>
      </c>
    </row>
    <row r="1448" spans="1:6" s="16" customFormat="1" ht="12.75">
      <c r="A1448" s="10" t="s">
        <v>2955</v>
      </c>
      <c r="B1448" s="10" t="s">
        <v>2956</v>
      </c>
      <c r="C1448" s="14">
        <v>533</v>
      </c>
      <c r="E1448" s="14">
        <f t="shared" si="93"/>
        <v>747</v>
      </c>
      <c r="F1448" s="14">
        <f t="shared" si="94"/>
        <v>693</v>
      </c>
    </row>
    <row r="1449" spans="1:6" s="16" customFormat="1" ht="12.75">
      <c r="A1449" s="10" t="s">
        <v>2957</v>
      </c>
      <c r="B1449" s="10" t="s">
        <v>2767</v>
      </c>
      <c r="C1449" s="14">
        <v>105</v>
      </c>
      <c r="E1449" s="14">
        <f t="shared" si="93"/>
        <v>147</v>
      </c>
      <c r="F1449" s="14">
        <f t="shared" si="94"/>
        <v>137</v>
      </c>
    </row>
    <row r="1450" spans="1:6" s="16" customFormat="1" ht="12.75">
      <c r="A1450" s="10" t="s">
        <v>2768</v>
      </c>
      <c r="B1450" s="10" t="s">
        <v>2769</v>
      </c>
      <c r="C1450" s="14">
        <v>105</v>
      </c>
      <c r="E1450" s="14">
        <f t="shared" si="93"/>
        <v>147</v>
      </c>
      <c r="F1450" s="14">
        <f t="shared" si="94"/>
        <v>137</v>
      </c>
    </row>
    <row r="1451" spans="1:6" s="16" customFormat="1" ht="12.75">
      <c r="A1451" s="10" t="s">
        <v>2770</v>
      </c>
      <c r="B1451" s="10" t="s">
        <v>2771</v>
      </c>
      <c r="C1451" s="14">
        <v>105</v>
      </c>
      <c r="E1451" s="14">
        <f t="shared" si="93"/>
        <v>147</v>
      </c>
      <c r="F1451" s="14">
        <f t="shared" si="94"/>
        <v>137</v>
      </c>
    </row>
    <row r="1452" spans="1:6" s="16" customFormat="1" ht="12.75">
      <c r="A1452" s="10" t="s">
        <v>2772</v>
      </c>
      <c r="B1452" s="10" t="s">
        <v>2773</v>
      </c>
      <c r="C1452" s="14">
        <v>150</v>
      </c>
      <c r="E1452" s="14">
        <f t="shared" si="93"/>
        <v>210</v>
      </c>
      <c r="F1452" s="14">
        <f t="shared" si="94"/>
        <v>195</v>
      </c>
    </row>
    <row r="1453" spans="1:6" s="16" customFormat="1" ht="12.75">
      <c r="A1453" s="10" t="s">
        <v>2774</v>
      </c>
      <c r="B1453" s="10" t="s">
        <v>2775</v>
      </c>
      <c r="C1453" s="14">
        <v>150</v>
      </c>
      <c r="E1453" s="14">
        <f t="shared" si="93"/>
        <v>210</v>
      </c>
      <c r="F1453" s="14">
        <f t="shared" si="94"/>
        <v>195</v>
      </c>
    </row>
    <row r="1454" spans="1:6" s="16" customFormat="1" ht="12.75">
      <c r="A1454" s="10" t="s">
        <v>2776</v>
      </c>
      <c r="B1454" s="10" t="s">
        <v>2777</v>
      </c>
      <c r="C1454" s="14">
        <v>105</v>
      </c>
      <c r="D1454" s="16" t="s">
        <v>158</v>
      </c>
      <c r="E1454" s="14">
        <f t="shared" si="93"/>
        <v>147</v>
      </c>
      <c r="F1454" s="14">
        <f t="shared" si="94"/>
        <v>137</v>
      </c>
    </row>
    <row r="1455" spans="1:8" s="16" customFormat="1" ht="12.75">
      <c r="A1455" s="10" t="s">
        <v>2778</v>
      </c>
      <c r="B1455" s="10" t="s">
        <v>2780</v>
      </c>
      <c r="C1455" s="14">
        <v>315</v>
      </c>
      <c r="D1455" s="10" t="s">
        <v>521</v>
      </c>
      <c r="E1455" s="14">
        <f t="shared" si="93"/>
        <v>441</v>
      </c>
      <c r="F1455" s="14">
        <f t="shared" si="94"/>
        <v>410</v>
      </c>
      <c r="H1455" s="16" t="s">
        <v>2781</v>
      </c>
    </row>
    <row r="1456" spans="1:6" s="16" customFormat="1" ht="12.75">
      <c r="A1456" s="10" t="s">
        <v>2782</v>
      </c>
      <c r="B1456" s="10" t="s">
        <v>2783</v>
      </c>
      <c r="C1456" s="14">
        <v>162</v>
      </c>
      <c r="D1456" s="10" t="s">
        <v>378</v>
      </c>
      <c r="E1456" s="14">
        <f t="shared" si="93"/>
        <v>227</v>
      </c>
      <c r="F1456" s="14">
        <f t="shared" si="94"/>
        <v>211</v>
      </c>
    </row>
    <row r="1457" spans="1:6" s="16" customFormat="1" ht="12.75">
      <c r="A1457" s="10" t="s">
        <v>2584</v>
      </c>
      <c r="B1457" s="10" t="s">
        <v>2585</v>
      </c>
      <c r="C1457" s="14">
        <v>270</v>
      </c>
      <c r="D1457" s="10" t="s">
        <v>1123</v>
      </c>
      <c r="E1457" s="14">
        <f t="shared" si="93"/>
        <v>378</v>
      </c>
      <c r="F1457" s="14">
        <f t="shared" si="94"/>
        <v>351</v>
      </c>
    </row>
    <row r="1458" spans="1:6" s="16" customFormat="1" ht="12.75">
      <c r="A1458" s="10" t="s">
        <v>2586</v>
      </c>
      <c r="B1458" s="10" t="s">
        <v>2587</v>
      </c>
      <c r="C1458" s="14">
        <v>450</v>
      </c>
      <c r="D1458" s="10" t="s">
        <v>1032</v>
      </c>
      <c r="E1458" s="14">
        <f t="shared" si="93"/>
        <v>630</v>
      </c>
      <c r="F1458" s="14">
        <f t="shared" si="94"/>
        <v>585</v>
      </c>
    </row>
    <row r="1459" spans="1:6" s="16" customFormat="1" ht="12.75">
      <c r="A1459" s="10" t="s">
        <v>2386</v>
      </c>
      <c r="B1459" s="10" t="s">
        <v>2387</v>
      </c>
      <c r="C1459" s="14">
        <v>340</v>
      </c>
      <c r="D1459" s="10" t="s">
        <v>511</v>
      </c>
      <c r="E1459" s="14">
        <f t="shared" si="93"/>
        <v>476</v>
      </c>
      <c r="F1459" s="14">
        <f t="shared" si="94"/>
        <v>442</v>
      </c>
    </row>
    <row r="1460" spans="1:6" s="16" customFormat="1" ht="12.75">
      <c r="A1460" s="75" t="s">
        <v>3416</v>
      </c>
      <c r="B1460" s="75" t="s">
        <v>3417</v>
      </c>
      <c r="C1460" s="14">
        <v>336</v>
      </c>
      <c r="D1460" s="10"/>
      <c r="E1460" s="76">
        <f>ROUNDUP(C1460*1.4,0)</f>
        <v>471</v>
      </c>
      <c r="F1460" s="76">
        <f>ROUNDUP(C1460*1.3,0)</f>
        <v>437</v>
      </c>
    </row>
    <row r="1461" spans="1:6" s="16" customFormat="1" ht="12.75">
      <c r="A1461" s="10" t="s">
        <v>2388</v>
      </c>
      <c r="B1461" s="10" t="s">
        <v>2389</v>
      </c>
      <c r="C1461" s="14">
        <v>191</v>
      </c>
      <c r="D1461" s="10" t="s">
        <v>378</v>
      </c>
      <c r="E1461" s="14">
        <f t="shared" si="93"/>
        <v>268</v>
      </c>
      <c r="F1461" s="14">
        <f t="shared" si="94"/>
        <v>249</v>
      </c>
    </row>
    <row r="1462" spans="1:6" s="16" customFormat="1" ht="12.75">
      <c r="A1462" s="10" t="s">
        <v>2390</v>
      </c>
      <c r="B1462" s="10" t="s">
        <v>2391</v>
      </c>
      <c r="C1462" s="14">
        <v>192</v>
      </c>
      <c r="D1462" s="10" t="s">
        <v>378</v>
      </c>
      <c r="E1462" s="14">
        <f t="shared" si="93"/>
        <v>269</v>
      </c>
      <c r="F1462" s="14">
        <f t="shared" si="94"/>
        <v>250</v>
      </c>
    </row>
    <row r="1463" spans="1:6" s="16" customFormat="1" ht="12.75">
      <c r="A1463" s="10" t="s">
        <v>2392</v>
      </c>
      <c r="B1463" s="10" t="s">
        <v>2393</v>
      </c>
      <c r="C1463" s="14">
        <v>450</v>
      </c>
      <c r="D1463" s="10"/>
      <c r="E1463" s="14">
        <f t="shared" si="93"/>
        <v>630</v>
      </c>
      <c r="F1463" s="14">
        <f t="shared" si="94"/>
        <v>585</v>
      </c>
    </row>
    <row r="1464" spans="1:6" s="16" customFormat="1" ht="12.75">
      <c r="A1464" s="75" t="s">
        <v>3418</v>
      </c>
      <c r="B1464" s="75" t="s">
        <v>3419</v>
      </c>
      <c r="C1464" s="14">
        <v>160</v>
      </c>
      <c r="D1464" s="10"/>
      <c r="E1464" s="76">
        <f t="shared" si="93"/>
        <v>224</v>
      </c>
      <c r="F1464" s="76">
        <f t="shared" si="94"/>
        <v>208</v>
      </c>
    </row>
    <row r="1465" spans="1:6" s="16" customFormat="1" ht="12.75">
      <c r="A1465" s="10" t="s">
        <v>2394</v>
      </c>
      <c r="B1465" s="10" t="s">
        <v>2593</v>
      </c>
      <c r="C1465" s="14">
        <v>750</v>
      </c>
      <c r="D1465" s="10" t="s">
        <v>1586</v>
      </c>
      <c r="E1465" s="14">
        <f t="shared" si="93"/>
        <v>1050</v>
      </c>
      <c r="F1465" s="14">
        <f t="shared" si="94"/>
        <v>975</v>
      </c>
    </row>
    <row r="1466" spans="1:6" s="16" customFormat="1" ht="12.75">
      <c r="A1466" s="10" t="s">
        <v>2592</v>
      </c>
      <c r="B1466" s="10" t="s">
        <v>2787</v>
      </c>
      <c r="C1466" s="14">
        <v>238</v>
      </c>
      <c r="D1466" s="10" t="s">
        <v>1123</v>
      </c>
      <c r="E1466" s="14">
        <f t="shared" si="93"/>
        <v>334</v>
      </c>
      <c r="F1466" s="14">
        <f t="shared" si="94"/>
        <v>310</v>
      </c>
    </row>
    <row r="1467" spans="1:6" s="16" customFormat="1" ht="12.75">
      <c r="A1467" s="10" t="s">
        <v>2788</v>
      </c>
      <c r="B1467" s="10" t="s">
        <v>2789</v>
      </c>
      <c r="C1467" s="14">
        <v>196</v>
      </c>
      <c r="D1467" s="10" t="s">
        <v>378</v>
      </c>
      <c r="E1467" s="14">
        <f t="shared" si="93"/>
        <v>275</v>
      </c>
      <c r="F1467" s="14">
        <f t="shared" si="94"/>
        <v>255</v>
      </c>
    </row>
    <row r="1468" spans="1:6" s="16" customFormat="1" ht="12.75">
      <c r="A1468" s="10" t="s">
        <v>2988</v>
      </c>
      <c r="B1468" s="10" t="s">
        <v>2989</v>
      </c>
      <c r="C1468" s="14">
        <v>336</v>
      </c>
      <c r="D1468" s="10" t="s">
        <v>665</v>
      </c>
      <c r="E1468" s="14">
        <f t="shared" si="93"/>
        <v>471</v>
      </c>
      <c r="F1468" s="14">
        <f t="shared" si="94"/>
        <v>437</v>
      </c>
    </row>
    <row r="1469" spans="1:6" s="16" customFormat="1" ht="12.75">
      <c r="A1469" s="75" t="s">
        <v>3420</v>
      </c>
      <c r="B1469" s="75" t="s">
        <v>3421</v>
      </c>
      <c r="C1469" s="14">
        <v>480</v>
      </c>
      <c r="D1469" s="10"/>
      <c r="E1469" s="76">
        <f>ROUNDUP(C1469*1.4,0)</f>
        <v>672</v>
      </c>
      <c r="F1469" s="76">
        <f>ROUNDUP(C1469*1.3,0)</f>
        <v>624</v>
      </c>
    </row>
    <row r="1470" spans="1:6" s="16" customFormat="1" ht="12.75">
      <c r="A1470" s="10" t="s">
        <v>2990</v>
      </c>
      <c r="B1470" s="10" t="s">
        <v>2991</v>
      </c>
      <c r="C1470" s="14">
        <v>180</v>
      </c>
      <c r="D1470" s="10" t="s">
        <v>684</v>
      </c>
      <c r="E1470" s="14">
        <f t="shared" si="93"/>
        <v>252</v>
      </c>
      <c r="F1470" s="14">
        <f t="shared" si="94"/>
        <v>234</v>
      </c>
    </row>
    <row r="1471" spans="1:8" s="16" customFormat="1" ht="12.75">
      <c r="A1471" s="10" t="s">
        <v>2992</v>
      </c>
      <c r="B1471" s="10" t="s">
        <v>2993</v>
      </c>
      <c r="C1471" s="14">
        <v>533</v>
      </c>
      <c r="D1471" s="10" t="s">
        <v>1395</v>
      </c>
      <c r="E1471" s="14">
        <f t="shared" si="93"/>
        <v>747</v>
      </c>
      <c r="F1471" s="14">
        <f t="shared" si="94"/>
        <v>693</v>
      </c>
      <c r="H1471" s="16" t="s">
        <v>2994</v>
      </c>
    </row>
    <row r="1472" spans="1:6" s="16" customFormat="1" ht="12.75">
      <c r="A1472" s="10" t="s">
        <v>2995</v>
      </c>
      <c r="B1472" s="10" t="s">
        <v>2799</v>
      </c>
      <c r="C1472" s="14">
        <v>240</v>
      </c>
      <c r="D1472" s="10" t="s">
        <v>2800</v>
      </c>
      <c r="E1472" s="14">
        <f t="shared" si="93"/>
        <v>336</v>
      </c>
      <c r="F1472" s="14">
        <f t="shared" si="94"/>
        <v>312</v>
      </c>
    </row>
    <row r="1473" spans="1:6" s="16" customFormat="1" ht="12.75">
      <c r="A1473" s="75" t="s">
        <v>3422</v>
      </c>
      <c r="B1473" s="75" t="s">
        <v>3271</v>
      </c>
      <c r="C1473" s="14">
        <v>344</v>
      </c>
      <c r="D1473" s="10" t="s">
        <v>346</v>
      </c>
      <c r="E1473" s="76">
        <f t="shared" si="93"/>
        <v>482</v>
      </c>
      <c r="F1473" s="76">
        <f t="shared" si="94"/>
        <v>448</v>
      </c>
    </row>
    <row r="1474" spans="1:6" s="16" customFormat="1" ht="12.75">
      <c r="A1474" s="75" t="s">
        <v>3572</v>
      </c>
      <c r="B1474" s="75" t="s">
        <v>3573</v>
      </c>
      <c r="C1474" s="14">
        <v>336</v>
      </c>
      <c r="D1474" s="10"/>
      <c r="E1474" s="76">
        <f t="shared" si="93"/>
        <v>471</v>
      </c>
      <c r="F1474" s="76">
        <f t="shared" si="94"/>
        <v>437</v>
      </c>
    </row>
    <row r="1475" s="16" customFormat="1" ht="12.75">
      <c r="C1475" s="14"/>
    </row>
    <row r="1476" spans="1:3" s="16" customFormat="1" ht="12.75">
      <c r="A1476" s="50" t="s">
        <v>2801</v>
      </c>
      <c r="C1476" s="14"/>
    </row>
    <row r="1477" s="16" customFormat="1" ht="12.75">
      <c r="C1477" s="14"/>
    </row>
    <row r="1478" spans="1:6" s="16" customFormat="1" ht="12.75">
      <c r="A1478" s="10" t="s">
        <v>2802</v>
      </c>
      <c r="B1478" s="10" t="s">
        <v>2803</v>
      </c>
      <c r="C1478" s="14">
        <v>706</v>
      </c>
      <c r="E1478" s="14">
        <f>ROUNDUP(C1478*1.4,0)</f>
        <v>989</v>
      </c>
      <c r="F1478" s="14">
        <f>ROUNDUP(C1478*1.3,0)</f>
        <v>918</v>
      </c>
    </row>
    <row r="1479" spans="1:6" s="16" customFormat="1" ht="12.75">
      <c r="A1479" s="10" t="s">
        <v>3002</v>
      </c>
      <c r="B1479" s="10" t="s">
        <v>3003</v>
      </c>
      <c r="C1479" s="14">
        <v>187</v>
      </c>
      <c r="E1479" s="14">
        <f>ROUNDUP(C1479*1.4,0)</f>
        <v>262</v>
      </c>
      <c r="F1479" s="14">
        <f>ROUNDUP(C1479*1.3,0)</f>
        <v>244</v>
      </c>
    </row>
    <row r="1480" s="16" customFormat="1" ht="12.75">
      <c r="C1480" s="14"/>
    </row>
    <row r="1481" s="16" customFormat="1" ht="12.75">
      <c r="C1481" s="14"/>
    </row>
    <row r="1482" spans="1:3" s="16" customFormat="1" ht="15.75">
      <c r="A1482" s="59" t="s">
        <v>3004</v>
      </c>
      <c r="C1482" s="14"/>
    </row>
    <row r="1483" spans="3:6" s="16" customFormat="1" ht="12.75">
      <c r="C1483" s="14"/>
      <c r="E1483" s="14"/>
      <c r="F1483" s="14"/>
    </row>
    <row r="1484" spans="1:6" s="16" customFormat="1" ht="12.75">
      <c r="A1484" s="10" t="s">
        <v>3005</v>
      </c>
      <c r="B1484" s="10" t="s">
        <v>3006</v>
      </c>
      <c r="C1484" s="14">
        <v>491</v>
      </c>
      <c r="D1484" s="10" t="s">
        <v>3007</v>
      </c>
      <c r="E1484" s="14">
        <f>ROUNDUP(C1484*1.4,0)</f>
        <v>688</v>
      </c>
      <c r="F1484" s="14">
        <f>ROUNDUP(C1484*1.3,0)</f>
        <v>639</v>
      </c>
    </row>
    <row r="1485" spans="1:6" s="16" customFormat="1" ht="12.75">
      <c r="A1485" s="10" t="s">
        <v>3008</v>
      </c>
      <c r="B1485" s="10" t="s">
        <v>3009</v>
      </c>
      <c r="C1485" s="14">
        <v>604</v>
      </c>
      <c r="D1485" s="10" t="s">
        <v>2500</v>
      </c>
      <c r="E1485" s="14">
        <f>ROUNDUP(C1485*1.4,0)</f>
        <v>846</v>
      </c>
      <c r="F1485" s="14">
        <f>ROUNDUP(C1485*1.3,0)</f>
        <v>786</v>
      </c>
    </row>
    <row r="1486" spans="1:6" s="16" customFormat="1" ht="12.75">
      <c r="A1486" s="10" t="s">
        <v>3010</v>
      </c>
      <c r="B1486" s="10" t="s">
        <v>3011</v>
      </c>
      <c r="C1486" s="14">
        <v>297</v>
      </c>
      <c r="D1486" s="10" t="s">
        <v>702</v>
      </c>
      <c r="E1486" s="14">
        <f>ROUNDUP(C1486*1.4,0)</f>
        <v>416</v>
      </c>
      <c r="F1486" s="14">
        <f>ROUNDUP(C1486*1.3,0)</f>
        <v>387</v>
      </c>
    </row>
    <row r="1487" s="16" customFormat="1" ht="12.75">
      <c r="C1487" s="14"/>
    </row>
    <row r="1488" s="16" customFormat="1" ht="12.75">
      <c r="C1488" s="14"/>
    </row>
    <row r="1489" spans="1:6" s="16" customFormat="1" ht="12.75">
      <c r="A1489" s="10" t="s">
        <v>3012</v>
      </c>
      <c r="B1489" s="10" t="s">
        <v>2817</v>
      </c>
      <c r="C1489" s="14">
        <v>300</v>
      </c>
      <c r="D1489" s="10" t="s">
        <v>1123</v>
      </c>
      <c r="E1489" s="14">
        <f>ROUNDUP(C1489*1.4,0)</f>
        <v>420</v>
      </c>
      <c r="F1489" s="14">
        <f>ROUNDUP(C1489*1.3,0)</f>
        <v>390</v>
      </c>
    </row>
    <row r="1490" s="16" customFormat="1" ht="12.75">
      <c r="C1490" s="14"/>
    </row>
    <row r="1491" s="16" customFormat="1" ht="12.75">
      <c r="C1491" s="14"/>
    </row>
    <row r="1492" s="16" customFormat="1" ht="15.75">
      <c r="A1492" s="59" t="s">
        <v>2818</v>
      </c>
    </row>
    <row r="1493" s="16" customFormat="1" ht="12.75"/>
    <row r="1494" spans="1:3" s="16" customFormat="1" ht="12.75">
      <c r="A1494" s="27" t="s">
        <v>212</v>
      </c>
      <c r="B1494" s="10"/>
      <c r="C1494" s="10"/>
    </row>
    <row r="1495" spans="1:3" s="16" customFormat="1" ht="12.75">
      <c r="A1495" s="10"/>
      <c r="B1495" s="10"/>
      <c r="C1495" s="14"/>
    </row>
    <row r="1496" spans="1:7" s="16" customFormat="1" ht="12.75">
      <c r="A1496" s="10" t="s">
        <v>2819</v>
      </c>
      <c r="B1496" s="10" t="s">
        <v>2820</v>
      </c>
      <c r="C1496" s="14">
        <v>198</v>
      </c>
      <c r="D1496" s="10" t="s">
        <v>413</v>
      </c>
      <c r="E1496" s="14">
        <f aca="true" t="shared" si="95" ref="E1496:E1516">ROUNDUP(C1496*1.4,0)</f>
        <v>278</v>
      </c>
      <c r="F1496" s="14">
        <f aca="true" t="shared" si="96" ref="F1496:F1516">ROUNDUP(C1496*1.3,0)</f>
        <v>258</v>
      </c>
      <c r="G1496" s="10" t="s">
        <v>2821</v>
      </c>
    </row>
    <row r="1497" spans="1:7" s="16" customFormat="1" ht="12.75">
      <c r="A1497" s="10" t="s">
        <v>2822</v>
      </c>
      <c r="B1497" s="10" t="s">
        <v>1336</v>
      </c>
      <c r="C1497" s="14">
        <v>275</v>
      </c>
      <c r="D1497" s="10" t="s">
        <v>1149</v>
      </c>
      <c r="E1497" s="14">
        <f t="shared" si="95"/>
        <v>385</v>
      </c>
      <c r="F1497" s="14">
        <f t="shared" si="96"/>
        <v>358</v>
      </c>
      <c r="G1497" s="10" t="s">
        <v>2823</v>
      </c>
    </row>
    <row r="1498" spans="1:7" s="16" customFormat="1" ht="12.75">
      <c r="A1498" s="10" t="s">
        <v>2824</v>
      </c>
      <c r="B1498" s="10" t="s">
        <v>2825</v>
      </c>
      <c r="C1498" s="14">
        <v>177</v>
      </c>
      <c r="D1498" s="10" t="s">
        <v>378</v>
      </c>
      <c r="E1498" s="14">
        <f t="shared" si="95"/>
        <v>248</v>
      </c>
      <c r="F1498" s="14">
        <f t="shared" si="96"/>
        <v>231</v>
      </c>
      <c r="G1498" s="10" t="s">
        <v>2829</v>
      </c>
    </row>
    <row r="1499" spans="1:7" s="16" customFormat="1" ht="12.75">
      <c r="A1499" s="10" t="s">
        <v>2830</v>
      </c>
      <c r="B1499" s="10" t="s">
        <v>2633</v>
      </c>
      <c r="C1499" s="14">
        <v>56</v>
      </c>
      <c r="D1499" s="10" t="s">
        <v>2634</v>
      </c>
      <c r="E1499" s="14">
        <f t="shared" si="95"/>
        <v>79</v>
      </c>
      <c r="F1499" s="14">
        <f t="shared" si="96"/>
        <v>73</v>
      </c>
      <c r="G1499" s="10"/>
    </row>
    <row r="1500" spans="1:7" s="16" customFormat="1" ht="12.75">
      <c r="A1500" s="10" t="s">
        <v>2635</v>
      </c>
      <c r="B1500" s="10" t="s">
        <v>2636</v>
      </c>
      <c r="C1500" s="14">
        <v>168</v>
      </c>
      <c r="D1500" s="10" t="s">
        <v>1143</v>
      </c>
      <c r="E1500" s="14">
        <f t="shared" si="95"/>
        <v>236</v>
      </c>
      <c r="F1500" s="14">
        <f t="shared" si="96"/>
        <v>219</v>
      </c>
      <c r="G1500" s="10"/>
    </row>
    <row r="1501" spans="1:7" s="16" customFormat="1" ht="12.75">
      <c r="A1501" s="10" t="s">
        <v>2637</v>
      </c>
      <c r="B1501" s="10" t="s">
        <v>2638</v>
      </c>
      <c r="C1501" s="14">
        <v>171</v>
      </c>
      <c r="D1501" s="10" t="s">
        <v>378</v>
      </c>
      <c r="E1501" s="14">
        <f t="shared" si="95"/>
        <v>240</v>
      </c>
      <c r="F1501" s="14">
        <f t="shared" si="96"/>
        <v>223</v>
      </c>
      <c r="G1501" s="10"/>
    </row>
    <row r="1502" spans="1:7" s="16" customFormat="1" ht="12.75">
      <c r="A1502" s="10" t="s">
        <v>2639</v>
      </c>
      <c r="B1502" s="10" t="s">
        <v>2640</v>
      </c>
      <c r="C1502" s="14">
        <v>136</v>
      </c>
      <c r="D1502" s="10" t="s">
        <v>383</v>
      </c>
      <c r="E1502" s="14">
        <f t="shared" si="95"/>
        <v>191</v>
      </c>
      <c r="F1502" s="14">
        <f t="shared" si="96"/>
        <v>177</v>
      </c>
      <c r="G1502" s="10"/>
    </row>
    <row r="1503" spans="1:7" s="16" customFormat="1" ht="12.75">
      <c r="A1503" s="10" t="s">
        <v>2641</v>
      </c>
      <c r="B1503" s="10" t="s">
        <v>2259</v>
      </c>
      <c r="C1503" s="72">
        <v>191</v>
      </c>
      <c r="D1503" s="10" t="s">
        <v>413</v>
      </c>
      <c r="E1503" s="14">
        <f t="shared" si="95"/>
        <v>268</v>
      </c>
      <c r="F1503" s="14">
        <f t="shared" si="96"/>
        <v>249</v>
      </c>
      <c r="G1503" s="10" t="s">
        <v>2642</v>
      </c>
    </row>
    <row r="1504" spans="1:6" s="16" customFormat="1" ht="12.75">
      <c r="A1504" s="10" t="s">
        <v>2643</v>
      </c>
      <c r="B1504" s="10" t="s">
        <v>2649</v>
      </c>
      <c r="C1504" s="14">
        <v>191</v>
      </c>
      <c r="D1504" s="10" t="s">
        <v>413</v>
      </c>
      <c r="E1504" s="14">
        <f t="shared" si="95"/>
        <v>268</v>
      </c>
      <c r="F1504" s="14">
        <f t="shared" si="96"/>
        <v>249</v>
      </c>
    </row>
    <row r="1505" spans="1:6" s="16" customFormat="1" ht="12.75">
      <c r="A1505" s="10" t="s">
        <v>2650</v>
      </c>
      <c r="B1505" s="10" t="s">
        <v>2844</v>
      </c>
      <c r="C1505" s="14">
        <v>179</v>
      </c>
      <c r="D1505" s="10" t="s">
        <v>378</v>
      </c>
      <c r="E1505" s="14">
        <f t="shared" si="95"/>
        <v>251</v>
      </c>
      <c r="F1505" s="14">
        <f t="shared" si="96"/>
        <v>233</v>
      </c>
    </row>
    <row r="1506" spans="1:6" s="16" customFormat="1" ht="12.75">
      <c r="A1506" s="10" t="s">
        <v>2845</v>
      </c>
      <c r="B1506" s="10" t="s">
        <v>2846</v>
      </c>
      <c r="C1506" s="14">
        <v>182</v>
      </c>
      <c r="D1506" s="10" t="s">
        <v>378</v>
      </c>
      <c r="E1506" s="14">
        <f t="shared" si="95"/>
        <v>255</v>
      </c>
      <c r="F1506" s="14">
        <f t="shared" si="96"/>
        <v>237</v>
      </c>
    </row>
    <row r="1507" spans="1:6" s="16" customFormat="1" ht="12.75">
      <c r="A1507" s="10" t="s">
        <v>2847</v>
      </c>
      <c r="B1507" s="10" t="s">
        <v>2848</v>
      </c>
      <c r="C1507" s="14">
        <v>205</v>
      </c>
      <c r="D1507" s="10" t="s">
        <v>1123</v>
      </c>
      <c r="E1507" s="14">
        <f t="shared" si="95"/>
        <v>287</v>
      </c>
      <c r="F1507" s="14">
        <f t="shared" si="96"/>
        <v>267</v>
      </c>
    </row>
    <row r="1508" spans="1:6" s="16" customFormat="1" ht="12.75">
      <c r="A1508" s="10" t="s">
        <v>2849</v>
      </c>
      <c r="B1508" s="10" t="s">
        <v>2850</v>
      </c>
      <c r="C1508" s="14">
        <v>192</v>
      </c>
      <c r="D1508" s="10" t="s">
        <v>413</v>
      </c>
      <c r="E1508" s="14">
        <f t="shared" si="95"/>
        <v>269</v>
      </c>
      <c r="F1508" s="14">
        <f t="shared" si="96"/>
        <v>250</v>
      </c>
    </row>
    <row r="1509" spans="1:6" s="16" customFormat="1" ht="12.75">
      <c r="A1509" s="10" t="s">
        <v>2851</v>
      </c>
      <c r="B1509" s="10" t="s">
        <v>2806</v>
      </c>
      <c r="C1509" s="72">
        <v>168</v>
      </c>
      <c r="D1509" s="10" t="s">
        <v>383</v>
      </c>
      <c r="E1509" s="14">
        <f t="shared" si="95"/>
        <v>236</v>
      </c>
      <c r="F1509" s="14">
        <f t="shared" si="96"/>
        <v>219</v>
      </c>
    </row>
    <row r="1510" spans="1:6" s="16" customFormat="1" ht="13.5" customHeight="1">
      <c r="A1510" s="10" t="s">
        <v>2852</v>
      </c>
      <c r="B1510" s="10" t="s">
        <v>2853</v>
      </c>
      <c r="C1510" s="14">
        <v>202</v>
      </c>
      <c r="D1510" s="10" t="s">
        <v>151</v>
      </c>
      <c r="E1510" s="14">
        <f t="shared" si="95"/>
        <v>283</v>
      </c>
      <c r="F1510" s="14">
        <f t="shared" si="96"/>
        <v>263</v>
      </c>
    </row>
    <row r="1511" spans="1:6" s="16" customFormat="1" ht="13.5" customHeight="1">
      <c r="A1511" s="10" t="s">
        <v>2854</v>
      </c>
      <c r="B1511" s="10" t="s">
        <v>2855</v>
      </c>
      <c r="C1511" s="14">
        <v>167</v>
      </c>
      <c r="D1511" s="10" t="s">
        <v>413</v>
      </c>
      <c r="E1511" s="14">
        <f t="shared" si="95"/>
        <v>234</v>
      </c>
      <c r="F1511" s="14">
        <f t="shared" si="96"/>
        <v>218</v>
      </c>
    </row>
    <row r="1512" spans="1:6" s="16" customFormat="1" ht="13.5" customHeight="1">
      <c r="A1512" s="10" t="s">
        <v>3046</v>
      </c>
      <c r="B1512" s="10" t="s">
        <v>2661</v>
      </c>
      <c r="C1512" s="14">
        <v>233</v>
      </c>
      <c r="D1512" s="10" t="s">
        <v>1123</v>
      </c>
      <c r="E1512" s="14">
        <f t="shared" si="95"/>
        <v>327</v>
      </c>
      <c r="F1512" s="14">
        <f t="shared" si="96"/>
        <v>303</v>
      </c>
    </row>
    <row r="1513" spans="1:7" s="16" customFormat="1" ht="13.5" customHeight="1">
      <c r="A1513" s="10" t="s">
        <v>2662</v>
      </c>
      <c r="B1513" s="10" t="s">
        <v>2856</v>
      </c>
      <c r="C1513" s="14">
        <v>177</v>
      </c>
      <c r="D1513" s="10" t="s">
        <v>413</v>
      </c>
      <c r="E1513" s="14">
        <f t="shared" si="95"/>
        <v>248</v>
      </c>
      <c r="F1513" s="14">
        <f t="shared" si="96"/>
        <v>231</v>
      </c>
      <c r="G1513" s="16" t="s">
        <v>2857</v>
      </c>
    </row>
    <row r="1514" spans="1:7" s="16" customFormat="1" ht="13.5" customHeight="1">
      <c r="A1514" s="10" t="s">
        <v>3052</v>
      </c>
      <c r="B1514" s="10" t="s">
        <v>3053</v>
      </c>
      <c r="C1514" s="14">
        <v>198</v>
      </c>
      <c r="D1514" s="10" t="s">
        <v>378</v>
      </c>
      <c r="E1514" s="14">
        <f t="shared" si="95"/>
        <v>278</v>
      </c>
      <c r="F1514" s="14">
        <f t="shared" si="96"/>
        <v>258</v>
      </c>
      <c r="G1514" s="16" t="s">
        <v>3054</v>
      </c>
    </row>
    <row r="1515" spans="1:7" s="16" customFormat="1" ht="13.5" customHeight="1">
      <c r="A1515" s="10" t="s">
        <v>3055</v>
      </c>
      <c r="B1515" s="10" t="s">
        <v>2859</v>
      </c>
      <c r="C1515" s="14">
        <v>305</v>
      </c>
      <c r="D1515" s="10" t="s">
        <v>645</v>
      </c>
      <c r="E1515" s="14">
        <f t="shared" si="95"/>
        <v>427</v>
      </c>
      <c r="F1515" s="14">
        <f t="shared" si="96"/>
        <v>397</v>
      </c>
      <c r="G1515" s="16" t="s">
        <v>2860</v>
      </c>
    </row>
    <row r="1516" spans="1:6" s="16" customFormat="1" ht="13.5" customHeight="1">
      <c r="A1516" s="10" t="s">
        <v>2861</v>
      </c>
      <c r="B1516" s="10" t="s">
        <v>2862</v>
      </c>
      <c r="C1516" s="72">
        <v>242</v>
      </c>
      <c r="D1516" s="10" t="s">
        <v>1123</v>
      </c>
      <c r="E1516" s="14">
        <f t="shared" si="95"/>
        <v>339</v>
      </c>
      <c r="F1516" s="14">
        <f t="shared" si="96"/>
        <v>315</v>
      </c>
    </row>
    <row r="1517" spans="1:6" s="16" customFormat="1" ht="13.5" customHeight="1">
      <c r="A1517" s="10" t="s">
        <v>2863</v>
      </c>
      <c r="B1517" s="10" t="s">
        <v>2864</v>
      </c>
      <c r="C1517" s="14">
        <v>265</v>
      </c>
      <c r="D1517" s="10" t="s">
        <v>3538</v>
      </c>
      <c r="E1517" s="14">
        <v>371</v>
      </c>
      <c r="F1517" s="14">
        <v>345</v>
      </c>
    </row>
    <row r="1518" spans="1:6" s="16" customFormat="1" ht="13.5" customHeight="1">
      <c r="A1518" s="10" t="s">
        <v>364</v>
      </c>
      <c r="B1518" s="10" t="s">
        <v>3401</v>
      </c>
      <c r="C1518" s="14">
        <v>260</v>
      </c>
      <c r="D1518" s="10" t="s">
        <v>3538</v>
      </c>
      <c r="E1518" s="14">
        <v>371</v>
      </c>
      <c r="F1518" s="14">
        <v>345</v>
      </c>
    </row>
    <row r="1519" spans="1:3" s="16" customFormat="1" ht="12.75">
      <c r="A1519" s="10"/>
      <c r="B1519" s="10"/>
      <c r="C1519" s="10"/>
    </row>
    <row r="1520" spans="1:3" s="16" customFormat="1" ht="12.75">
      <c r="A1520" s="27" t="s">
        <v>2321</v>
      </c>
      <c r="B1520" s="10"/>
      <c r="C1520" s="14"/>
    </row>
    <row r="1521" spans="1:3" s="16" customFormat="1" ht="12.75">
      <c r="A1521" s="10"/>
      <c r="B1521" s="10"/>
      <c r="C1521" s="14"/>
    </row>
    <row r="1522" spans="1:6" s="16" customFormat="1" ht="12.75">
      <c r="A1522" s="10" t="s">
        <v>2865</v>
      </c>
      <c r="B1522" s="10" t="s">
        <v>2866</v>
      </c>
      <c r="C1522" s="14">
        <v>132</v>
      </c>
      <c r="D1522" s="10" t="s">
        <v>942</v>
      </c>
      <c r="E1522" s="14">
        <f aca="true" t="shared" si="97" ref="E1522:E1547">ROUNDUP(C1522*1.4,0)</f>
        <v>185</v>
      </c>
      <c r="F1522" s="14">
        <f aca="true" t="shared" si="98" ref="F1522:F1547">ROUNDUP(C1522*1.3,0)</f>
        <v>172</v>
      </c>
    </row>
    <row r="1523" spans="1:6" s="16" customFormat="1" ht="12.75">
      <c r="A1523" s="10" t="s">
        <v>2867</v>
      </c>
      <c r="B1523" s="10" t="s">
        <v>2868</v>
      </c>
      <c r="C1523" s="14">
        <v>177</v>
      </c>
      <c r="D1523" s="10" t="s">
        <v>942</v>
      </c>
      <c r="E1523" s="14">
        <f t="shared" si="97"/>
        <v>248</v>
      </c>
      <c r="F1523" s="14">
        <f t="shared" si="98"/>
        <v>231</v>
      </c>
    </row>
    <row r="1524" spans="1:8" s="16" customFormat="1" ht="12.75">
      <c r="A1524" s="10" t="s">
        <v>2869</v>
      </c>
      <c r="B1524" s="10" t="s">
        <v>2870</v>
      </c>
      <c r="C1524" s="14">
        <v>192</v>
      </c>
      <c r="D1524" s="10" t="s">
        <v>1143</v>
      </c>
      <c r="E1524" s="14">
        <f t="shared" si="97"/>
        <v>269</v>
      </c>
      <c r="F1524" s="14">
        <f t="shared" si="98"/>
        <v>250</v>
      </c>
      <c r="H1524" s="16" t="s">
        <v>2871</v>
      </c>
    </row>
    <row r="1525" spans="1:8" s="16" customFormat="1" ht="12.75">
      <c r="A1525" s="10" t="s">
        <v>2872</v>
      </c>
      <c r="B1525" s="10" t="s">
        <v>2873</v>
      </c>
      <c r="C1525" s="14">
        <v>199</v>
      </c>
      <c r="D1525" s="10" t="s">
        <v>684</v>
      </c>
      <c r="E1525" s="14">
        <f t="shared" si="97"/>
        <v>279</v>
      </c>
      <c r="F1525" s="14">
        <f t="shared" si="98"/>
        <v>259</v>
      </c>
      <c r="H1525" s="16" t="s">
        <v>2871</v>
      </c>
    </row>
    <row r="1526" spans="1:8" s="16" customFormat="1" ht="12.75">
      <c r="A1526" s="10" t="s">
        <v>2874</v>
      </c>
      <c r="B1526" s="10" t="s">
        <v>2875</v>
      </c>
      <c r="C1526" s="85">
        <v>369</v>
      </c>
      <c r="D1526" s="10" t="s">
        <v>2876</v>
      </c>
      <c r="E1526" s="14">
        <f t="shared" si="97"/>
        <v>517</v>
      </c>
      <c r="F1526" s="14">
        <f t="shared" si="98"/>
        <v>480</v>
      </c>
      <c r="H1526" s="16" t="s">
        <v>2687</v>
      </c>
    </row>
    <row r="1527" spans="1:8" s="16" customFormat="1" ht="12.75">
      <c r="A1527" s="10" t="s">
        <v>2688</v>
      </c>
      <c r="B1527" s="10" t="s">
        <v>2689</v>
      </c>
      <c r="C1527" s="85">
        <v>290</v>
      </c>
      <c r="D1527" s="10" t="s">
        <v>702</v>
      </c>
      <c r="E1527" s="14">
        <f t="shared" si="97"/>
        <v>406</v>
      </c>
      <c r="F1527" s="14">
        <f t="shared" si="98"/>
        <v>377</v>
      </c>
      <c r="H1527" s="16" t="s">
        <v>2491</v>
      </c>
    </row>
    <row r="1528" spans="1:8" s="16" customFormat="1" ht="12.75">
      <c r="A1528" s="10" t="s">
        <v>2492</v>
      </c>
      <c r="B1528" s="10" t="s">
        <v>2493</v>
      </c>
      <c r="C1528" s="14">
        <v>310</v>
      </c>
      <c r="D1528" s="10" t="s">
        <v>521</v>
      </c>
      <c r="E1528" s="14">
        <f t="shared" si="97"/>
        <v>434</v>
      </c>
      <c r="F1528" s="14">
        <f t="shared" si="98"/>
        <v>403</v>
      </c>
      <c r="H1528" s="16" t="s">
        <v>2491</v>
      </c>
    </row>
    <row r="1529" spans="1:6" s="16" customFormat="1" ht="12.75">
      <c r="A1529" s="10" t="s">
        <v>2494</v>
      </c>
      <c r="B1529" s="10" t="s">
        <v>2495</v>
      </c>
      <c r="C1529" s="72">
        <v>180</v>
      </c>
      <c r="D1529" s="10" t="s">
        <v>378</v>
      </c>
      <c r="E1529" s="14">
        <f t="shared" si="97"/>
        <v>252</v>
      </c>
      <c r="F1529" s="14">
        <f t="shared" si="98"/>
        <v>234</v>
      </c>
    </row>
    <row r="1530" spans="1:6" s="16" customFormat="1" ht="12.75">
      <c r="A1530" s="10" t="s">
        <v>2496</v>
      </c>
      <c r="B1530" s="10" t="s">
        <v>2879</v>
      </c>
      <c r="C1530" s="14">
        <v>247</v>
      </c>
      <c r="D1530" s="10" t="s">
        <v>605</v>
      </c>
      <c r="E1530" s="14">
        <f t="shared" si="97"/>
        <v>346</v>
      </c>
      <c r="F1530" s="14">
        <f t="shared" si="98"/>
        <v>322</v>
      </c>
    </row>
    <row r="1531" spans="1:6" s="16" customFormat="1" ht="12.75">
      <c r="A1531" s="10" t="s">
        <v>2880</v>
      </c>
      <c r="B1531" s="10" t="s">
        <v>2881</v>
      </c>
      <c r="C1531" s="14">
        <v>283</v>
      </c>
      <c r="D1531" s="10" t="s">
        <v>702</v>
      </c>
      <c r="E1531" s="14">
        <f t="shared" si="97"/>
        <v>397</v>
      </c>
      <c r="F1531" s="14">
        <f t="shared" si="98"/>
        <v>368</v>
      </c>
    </row>
    <row r="1532" spans="1:8" s="16" customFormat="1" ht="12.75">
      <c r="A1532" s="10" t="s">
        <v>2882</v>
      </c>
      <c r="B1532" s="10" t="s">
        <v>2883</v>
      </c>
      <c r="C1532" s="14">
        <v>245</v>
      </c>
      <c r="D1532" s="10" t="s">
        <v>684</v>
      </c>
      <c r="E1532" s="14">
        <f t="shared" si="97"/>
        <v>343</v>
      </c>
      <c r="F1532" s="14">
        <f t="shared" si="98"/>
        <v>319</v>
      </c>
      <c r="H1532" s="16" t="s">
        <v>3082</v>
      </c>
    </row>
    <row r="1533" spans="1:6" s="16" customFormat="1" ht="12.75">
      <c r="A1533" s="10" t="s">
        <v>2894</v>
      </c>
      <c r="B1533" s="10" t="s">
        <v>2895</v>
      </c>
      <c r="C1533" s="14">
        <v>336</v>
      </c>
      <c r="D1533" s="10" t="s">
        <v>1081</v>
      </c>
      <c r="E1533" s="14">
        <f t="shared" si="97"/>
        <v>471</v>
      </c>
      <c r="F1533" s="14">
        <f t="shared" si="98"/>
        <v>437</v>
      </c>
    </row>
    <row r="1534" spans="1:6" s="16" customFormat="1" ht="12.75">
      <c r="A1534" s="10" t="s">
        <v>2896</v>
      </c>
      <c r="B1534" s="10" t="s">
        <v>2897</v>
      </c>
      <c r="C1534" s="72">
        <v>168</v>
      </c>
      <c r="D1534" s="10" t="s">
        <v>378</v>
      </c>
      <c r="E1534" s="14">
        <f t="shared" si="97"/>
        <v>236</v>
      </c>
      <c r="F1534" s="14">
        <f t="shared" si="98"/>
        <v>219</v>
      </c>
    </row>
    <row r="1535" spans="1:7" s="16" customFormat="1" ht="12.75">
      <c r="A1535" s="10" t="s">
        <v>2898</v>
      </c>
      <c r="B1535" s="10" t="s">
        <v>2899</v>
      </c>
      <c r="C1535" s="14">
        <v>401</v>
      </c>
      <c r="D1535" s="10" t="s">
        <v>2500</v>
      </c>
      <c r="E1535" s="14">
        <f t="shared" si="97"/>
        <v>562</v>
      </c>
      <c r="F1535" s="14">
        <f t="shared" si="98"/>
        <v>522</v>
      </c>
      <c r="G1535" s="16" t="s">
        <v>3089</v>
      </c>
    </row>
    <row r="1536" spans="1:7" s="16" customFormat="1" ht="12.75">
      <c r="A1536" s="10" t="s">
        <v>3090</v>
      </c>
      <c r="B1536" s="10" t="s">
        <v>3091</v>
      </c>
      <c r="C1536" s="14">
        <v>198</v>
      </c>
      <c r="D1536" s="10" t="s">
        <v>378</v>
      </c>
      <c r="E1536" s="14">
        <f t="shared" si="97"/>
        <v>278</v>
      </c>
      <c r="F1536" s="14">
        <f t="shared" si="98"/>
        <v>258</v>
      </c>
      <c r="G1536" s="16" t="s">
        <v>3092</v>
      </c>
    </row>
    <row r="1537" spans="1:7" s="16" customFormat="1" ht="12.75">
      <c r="A1537" s="10" t="s">
        <v>2917</v>
      </c>
      <c r="B1537" s="10" t="s">
        <v>2918</v>
      </c>
      <c r="C1537" s="14">
        <v>192</v>
      </c>
      <c r="D1537" s="10" t="s">
        <v>413</v>
      </c>
      <c r="E1537" s="14">
        <f t="shared" si="97"/>
        <v>269</v>
      </c>
      <c r="F1537" s="14">
        <f t="shared" si="98"/>
        <v>250</v>
      </c>
      <c r="G1537" s="16" t="s">
        <v>2919</v>
      </c>
    </row>
    <row r="1538" spans="1:7" s="16" customFormat="1" ht="12.75">
      <c r="A1538" s="10" t="s">
        <v>2920</v>
      </c>
      <c r="B1538" s="10" t="s">
        <v>2921</v>
      </c>
      <c r="C1538" s="14">
        <v>297</v>
      </c>
      <c r="D1538" s="10" t="s">
        <v>702</v>
      </c>
      <c r="E1538" s="14">
        <f t="shared" si="97"/>
        <v>416</v>
      </c>
      <c r="F1538" s="14">
        <f t="shared" si="98"/>
        <v>387</v>
      </c>
      <c r="G1538" s="16" t="s">
        <v>2922</v>
      </c>
    </row>
    <row r="1539" spans="1:7" s="16" customFormat="1" ht="12.75">
      <c r="A1539" s="10" t="s">
        <v>2923</v>
      </c>
      <c r="B1539" s="10" t="s">
        <v>2924</v>
      </c>
      <c r="C1539" s="14">
        <v>406</v>
      </c>
      <c r="D1539" s="10" t="s">
        <v>1032</v>
      </c>
      <c r="E1539" s="14">
        <f t="shared" si="97"/>
        <v>569</v>
      </c>
      <c r="F1539" s="14">
        <f t="shared" si="98"/>
        <v>528</v>
      </c>
      <c r="G1539" s="16" t="s">
        <v>2731</v>
      </c>
    </row>
    <row r="1540" spans="1:6" s="16" customFormat="1" ht="12.75">
      <c r="A1540" s="10" t="s">
        <v>2732</v>
      </c>
      <c r="B1540" s="10" t="s">
        <v>2925</v>
      </c>
      <c r="C1540" s="14">
        <v>310</v>
      </c>
      <c r="D1540" s="10" t="s">
        <v>605</v>
      </c>
      <c r="E1540" s="14">
        <f t="shared" si="97"/>
        <v>434</v>
      </c>
      <c r="F1540" s="14">
        <f t="shared" si="98"/>
        <v>403</v>
      </c>
    </row>
    <row r="1541" spans="1:7" s="16" customFormat="1" ht="12.75">
      <c r="A1541" s="10" t="s">
        <v>2926</v>
      </c>
      <c r="B1541" s="10" t="s">
        <v>2927</v>
      </c>
      <c r="C1541" s="14">
        <v>310</v>
      </c>
      <c r="D1541" s="10" t="s">
        <v>605</v>
      </c>
      <c r="E1541" s="14">
        <f t="shared" si="97"/>
        <v>434</v>
      </c>
      <c r="F1541" s="14">
        <f t="shared" si="98"/>
        <v>403</v>
      </c>
      <c r="G1541" s="16" t="s">
        <v>2734</v>
      </c>
    </row>
    <row r="1542" spans="1:7" s="16" customFormat="1" ht="12.75">
      <c r="A1542" s="10" t="s">
        <v>2735</v>
      </c>
      <c r="B1542" s="10" t="s">
        <v>2736</v>
      </c>
      <c r="C1542" s="14">
        <v>307</v>
      </c>
      <c r="D1542" s="10" t="s">
        <v>600</v>
      </c>
      <c r="E1542" s="14">
        <f t="shared" si="97"/>
        <v>430</v>
      </c>
      <c r="F1542" s="14">
        <f t="shared" si="98"/>
        <v>400</v>
      </c>
      <c r="G1542" s="16" t="s">
        <v>2737</v>
      </c>
    </row>
    <row r="1543" spans="1:6" s="16" customFormat="1" ht="12.75">
      <c r="A1543" s="10" t="s">
        <v>2738</v>
      </c>
      <c r="B1543" s="10" t="s">
        <v>2739</v>
      </c>
      <c r="C1543" s="14">
        <v>310</v>
      </c>
      <c r="D1543" s="10" t="s">
        <v>3536</v>
      </c>
      <c r="E1543" s="14">
        <f t="shared" si="97"/>
        <v>434</v>
      </c>
      <c r="F1543" s="14">
        <f t="shared" si="98"/>
        <v>403</v>
      </c>
    </row>
    <row r="1544" spans="1:6" s="16" customFormat="1" ht="12.75">
      <c r="A1544" s="10" t="s">
        <v>2740</v>
      </c>
      <c r="B1544" s="10" t="s">
        <v>2741</v>
      </c>
      <c r="C1544" s="14">
        <v>320</v>
      </c>
      <c r="D1544" s="10" t="s">
        <v>3537</v>
      </c>
      <c r="E1544" s="14">
        <f t="shared" si="97"/>
        <v>448</v>
      </c>
      <c r="F1544" s="14">
        <f t="shared" si="98"/>
        <v>416</v>
      </c>
    </row>
    <row r="1545" spans="1:6" s="16" customFormat="1" ht="12.75">
      <c r="A1545" s="10" t="s">
        <v>2742</v>
      </c>
      <c r="B1545" s="10" t="s">
        <v>2743</v>
      </c>
      <c r="C1545" s="14">
        <v>303</v>
      </c>
      <c r="D1545" s="10" t="s">
        <v>3538</v>
      </c>
      <c r="E1545" s="14">
        <f t="shared" si="97"/>
        <v>425</v>
      </c>
      <c r="F1545" s="14">
        <f t="shared" si="98"/>
        <v>394</v>
      </c>
    </row>
    <row r="1546" spans="1:7" s="16" customFormat="1" ht="12.75">
      <c r="A1546" s="10" t="s">
        <v>370</v>
      </c>
      <c r="B1546" s="10" t="s">
        <v>371</v>
      </c>
      <c r="C1546" s="14">
        <v>336</v>
      </c>
      <c r="D1546" s="10" t="s">
        <v>372</v>
      </c>
      <c r="E1546" s="14">
        <f t="shared" si="97"/>
        <v>471</v>
      </c>
      <c r="F1546" s="14">
        <f t="shared" si="98"/>
        <v>437</v>
      </c>
      <c r="G1546" s="16" t="s">
        <v>373</v>
      </c>
    </row>
    <row r="1547" spans="1:7" s="16" customFormat="1" ht="12.75">
      <c r="A1547" s="10" t="s">
        <v>374</v>
      </c>
      <c r="B1547" s="10" t="s">
        <v>313</v>
      </c>
      <c r="C1547" s="14">
        <v>400</v>
      </c>
      <c r="D1547" s="10" t="s">
        <v>130</v>
      </c>
      <c r="E1547" s="14">
        <f t="shared" si="97"/>
        <v>560</v>
      </c>
      <c r="F1547" s="14">
        <f t="shared" si="98"/>
        <v>520</v>
      </c>
      <c r="G1547" s="16" t="s">
        <v>131</v>
      </c>
    </row>
    <row r="1548" spans="1:6" s="16" customFormat="1" ht="12.75">
      <c r="A1548" s="10" t="s">
        <v>3439</v>
      </c>
      <c r="B1548" s="10" t="s">
        <v>3440</v>
      </c>
      <c r="C1548" s="14">
        <v>280</v>
      </c>
      <c r="D1548" s="10" t="s">
        <v>3441</v>
      </c>
      <c r="E1548" s="14">
        <f>ROUNDUP(C1548*1.4,0)</f>
        <v>392</v>
      </c>
      <c r="F1548" s="14">
        <f>ROUNDUP(C1548*1.3,0)</f>
        <v>364</v>
      </c>
    </row>
    <row r="1549" spans="1:6" s="16" customFormat="1" ht="12.75">
      <c r="A1549" s="10" t="s">
        <v>3444</v>
      </c>
      <c r="B1549" s="10" t="s">
        <v>3611</v>
      </c>
      <c r="C1549" s="14">
        <v>325</v>
      </c>
      <c r="D1549" s="10" t="s">
        <v>372</v>
      </c>
      <c r="E1549" s="14">
        <f>ROUNDUP(C1549*1.4,0)</f>
        <v>455</v>
      </c>
      <c r="F1549" s="14">
        <f>ROUNDUP(C1549*1.3,0)</f>
        <v>423</v>
      </c>
    </row>
    <row r="1550" spans="1:6" s="16" customFormat="1" ht="12.75">
      <c r="A1550" s="10" t="s">
        <v>3612</v>
      </c>
      <c r="B1550" s="10" t="s">
        <v>3613</v>
      </c>
      <c r="C1550" s="14">
        <v>325</v>
      </c>
      <c r="D1550" s="10" t="s">
        <v>3538</v>
      </c>
      <c r="E1550" s="14">
        <f>ROUNDUP(C1550*1.4,0)</f>
        <v>455</v>
      </c>
      <c r="F1550" s="14">
        <f>ROUNDUP(C1550*1.3,0)</f>
        <v>423</v>
      </c>
    </row>
    <row r="1551" spans="1:7" s="16" customFormat="1" ht="12.75">
      <c r="A1551" s="75" t="s">
        <v>97</v>
      </c>
      <c r="B1551" s="75" t="s">
        <v>98</v>
      </c>
      <c r="C1551" s="86">
        <f>310</f>
        <v>310</v>
      </c>
      <c r="D1551" s="75" t="s">
        <v>157</v>
      </c>
      <c r="E1551" s="76">
        <f>ROUNDUP(C1551*1.4,0)</f>
        <v>434</v>
      </c>
      <c r="F1551" s="76">
        <f>ROUNDUP(C1551*1.3,0)</f>
        <v>403</v>
      </c>
      <c r="G1551" s="16" t="s">
        <v>99</v>
      </c>
    </row>
    <row r="1552" spans="1:4" s="16" customFormat="1" ht="12.75">
      <c r="A1552" s="10"/>
      <c r="B1552" s="10"/>
      <c r="C1552" s="52"/>
      <c r="D1552" s="10"/>
    </row>
    <row r="1553" spans="1:4" s="16" customFormat="1" ht="12.75">
      <c r="A1553" s="27" t="s">
        <v>1061</v>
      </c>
      <c r="B1553" s="10"/>
      <c r="C1553" s="14"/>
      <c r="D1553" s="10"/>
    </row>
    <row r="1554" spans="1:9" s="16" customFormat="1" ht="12.75">
      <c r="A1554" s="10"/>
      <c r="B1554" s="10"/>
      <c r="C1554" s="14"/>
      <c r="D1554" s="10"/>
      <c r="I1554" s="30"/>
    </row>
    <row r="1555" spans="1:6" s="16" customFormat="1" ht="12.75">
      <c r="A1555" s="10" t="s">
        <v>2553</v>
      </c>
      <c r="B1555" s="10" t="s">
        <v>2554</v>
      </c>
      <c r="C1555" s="14">
        <v>302</v>
      </c>
      <c r="D1555" s="10" t="s">
        <v>628</v>
      </c>
      <c r="E1555" s="14">
        <f aca="true" t="shared" si="99" ref="E1555:E1562">ROUNDUP(C1555*1.4,0)</f>
        <v>423</v>
      </c>
      <c r="F1555" s="14">
        <f aca="true" t="shared" si="100" ref="F1555:F1562">ROUNDUP(C1555*1.3,0)</f>
        <v>393</v>
      </c>
    </row>
    <row r="1556" spans="1:7" s="16" customFormat="1" ht="12.75">
      <c r="A1556" s="10" t="s">
        <v>2555</v>
      </c>
      <c r="B1556" s="10" t="s">
        <v>2748</v>
      </c>
      <c r="C1556" s="14">
        <v>235</v>
      </c>
      <c r="D1556" s="10" t="s">
        <v>684</v>
      </c>
      <c r="E1556" s="14">
        <f t="shared" si="99"/>
        <v>329</v>
      </c>
      <c r="F1556" s="14">
        <f t="shared" si="100"/>
        <v>306</v>
      </c>
      <c r="G1556" s="10" t="s">
        <v>2940</v>
      </c>
    </row>
    <row r="1557" spans="1:6" s="16" customFormat="1" ht="12.75">
      <c r="A1557" s="10" t="s">
        <v>2941</v>
      </c>
      <c r="B1557" s="10" t="s">
        <v>2942</v>
      </c>
      <c r="C1557" s="72">
        <v>630</v>
      </c>
      <c r="D1557" s="10" t="s">
        <v>2477</v>
      </c>
      <c r="E1557" s="14">
        <f t="shared" si="99"/>
        <v>882</v>
      </c>
      <c r="F1557" s="14">
        <f t="shared" si="100"/>
        <v>819</v>
      </c>
    </row>
    <row r="1558" spans="1:6" s="16" customFormat="1" ht="12.75">
      <c r="A1558" s="10" t="s">
        <v>2943</v>
      </c>
      <c r="B1558" s="10" t="s">
        <v>2944</v>
      </c>
      <c r="C1558" s="72">
        <v>213</v>
      </c>
      <c r="D1558" s="10" t="s">
        <v>1123</v>
      </c>
      <c r="E1558" s="14">
        <f t="shared" si="99"/>
        <v>299</v>
      </c>
      <c r="F1558" s="14">
        <f t="shared" si="100"/>
        <v>277</v>
      </c>
    </row>
    <row r="1559" spans="1:6" s="16" customFormat="1" ht="12.75">
      <c r="A1559" s="10" t="s">
        <v>2945</v>
      </c>
      <c r="B1559" s="10" t="s">
        <v>2946</v>
      </c>
      <c r="C1559" s="14">
        <v>188</v>
      </c>
      <c r="D1559" s="10" t="s">
        <v>684</v>
      </c>
      <c r="E1559" s="14">
        <f t="shared" si="99"/>
        <v>264</v>
      </c>
      <c r="F1559" s="14">
        <f t="shared" si="100"/>
        <v>245</v>
      </c>
    </row>
    <row r="1560" spans="1:6" s="16" customFormat="1" ht="12.75">
      <c r="A1560" s="10" t="s">
        <v>2947</v>
      </c>
      <c r="B1560" s="10" t="s">
        <v>2948</v>
      </c>
      <c r="C1560" s="72">
        <v>448</v>
      </c>
      <c r="D1560" s="10" t="s">
        <v>665</v>
      </c>
      <c r="E1560" s="14">
        <f t="shared" si="99"/>
        <v>628</v>
      </c>
      <c r="F1560" s="14">
        <f t="shared" si="100"/>
        <v>583</v>
      </c>
    </row>
    <row r="1561" spans="1:6" s="16" customFormat="1" ht="12.75">
      <c r="A1561" s="10" t="s">
        <v>2949</v>
      </c>
      <c r="B1561" s="10" t="s">
        <v>3126</v>
      </c>
      <c r="C1561" s="14">
        <v>324</v>
      </c>
      <c r="D1561" s="10" t="s">
        <v>363</v>
      </c>
      <c r="E1561" s="14">
        <f t="shared" si="99"/>
        <v>454</v>
      </c>
      <c r="F1561" s="14">
        <f t="shared" si="100"/>
        <v>422</v>
      </c>
    </row>
    <row r="1562" spans="1:6" s="16" customFormat="1" ht="12.75">
      <c r="A1562" s="10" t="s">
        <v>365</v>
      </c>
      <c r="B1562" s="10" t="s">
        <v>554</v>
      </c>
      <c r="C1562" s="14">
        <v>448</v>
      </c>
      <c r="D1562" s="10" t="s">
        <v>369</v>
      </c>
      <c r="E1562" s="14">
        <f t="shared" si="99"/>
        <v>628</v>
      </c>
      <c r="F1562" s="14">
        <f t="shared" si="100"/>
        <v>583</v>
      </c>
    </row>
    <row r="1563" spans="1:6" s="16" customFormat="1" ht="12.75">
      <c r="A1563" s="75" t="s">
        <v>3442</v>
      </c>
      <c r="B1563" s="75" t="s">
        <v>3443</v>
      </c>
      <c r="C1563" s="71">
        <v>412</v>
      </c>
      <c r="D1563" s="87" t="s">
        <v>3537</v>
      </c>
      <c r="E1563" s="71">
        <f>ROUNDUP(C1563*1.4,0)</f>
        <v>577</v>
      </c>
      <c r="F1563" s="71">
        <f>ROUNDUP(C1563*1.3,0)</f>
        <v>536</v>
      </c>
    </row>
    <row r="1564" spans="1:6" s="16" customFormat="1" ht="12.75">
      <c r="A1564" s="75" t="s">
        <v>3614</v>
      </c>
      <c r="B1564" s="75" t="s">
        <v>3615</v>
      </c>
      <c r="C1564" s="71">
        <v>645</v>
      </c>
      <c r="D1564" s="87" t="s">
        <v>147</v>
      </c>
      <c r="E1564" s="71">
        <f>ROUNDUP(C1564*1.4,0)</f>
        <v>903</v>
      </c>
      <c r="F1564" s="71">
        <f>ROUNDUP(C1564*1.3,0)</f>
        <v>839</v>
      </c>
    </row>
    <row r="1565" s="16" customFormat="1" ht="12.75">
      <c r="C1565" s="14"/>
    </row>
    <row r="1566" spans="1:3" s="16" customFormat="1" ht="12.75">
      <c r="A1566" s="50" t="s">
        <v>404</v>
      </c>
      <c r="C1566" s="14"/>
    </row>
    <row r="1567" s="16" customFormat="1" ht="12.75">
      <c r="C1567" s="14"/>
    </row>
    <row r="1568" spans="1:8" s="16" customFormat="1" ht="12.75">
      <c r="A1568" s="16" t="s">
        <v>3127</v>
      </c>
      <c r="B1568" s="16" t="s">
        <v>2950</v>
      </c>
      <c r="C1568" s="14">
        <v>78</v>
      </c>
      <c r="E1568" s="14">
        <f aca="true" t="shared" si="101" ref="E1568:E1585">ROUNDUP(C1568*1.4,0)</f>
        <v>110</v>
      </c>
      <c r="F1568" s="14">
        <f aca="true" t="shared" si="102" ref="F1568:F1585">ROUNDUP(C1568*1.3,0)</f>
        <v>102</v>
      </c>
      <c r="H1568" s="16" t="s">
        <v>2951</v>
      </c>
    </row>
    <row r="1569" spans="1:8" s="16" customFormat="1" ht="12.75">
      <c r="A1569" s="16" t="s">
        <v>2952</v>
      </c>
      <c r="B1569" s="16" t="s">
        <v>3129</v>
      </c>
      <c r="C1569" s="14">
        <v>188</v>
      </c>
      <c r="E1569" s="14">
        <f t="shared" si="101"/>
        <v>264</v>
      </c>
      <c r="F1569" s="14">
        <f t="shared" si="102"/>
        <v>245</v>
      </c>
      <c r="H1569" s="16" t="s">
        <v>2492</v>
      </c>
    </row>
    <row r="1570" spans="1:8" s="16" customFormat="1" ht="12.75">
      <c r="A1570" s="16" t="s">
        <v>3130</v>
      </c>
      <c r="B1570" s="16" t="s">
        <v>3131</v>
      </c>
      <c r="C1570" s="14">
        <v>306</v>
      </c>
      <c r="E1570" s="14">
        <f t="shared" si="101"/>
        <v>429</v>
      </c>
      <c r="F1570" s="14">
        <f t="shared" si="102"/>
        <v>398</v>
      </c>
      <c r="H1570" s="16" t="s">
        <v>2496</v>
      </c>
    </row>
    <row r="1571" spans="1:8" s="16" customFormat="1" ht="12.75">
      <c r="A1571" s="17" t="s">
        <v>3132</v>
      </c>
      <c r="B1571" s="17" t="s">
        <v>3133</v>
      </c>
      <c r="C1571" s="14">
        <v>307</v>
      </c>
      <c r="D1571" s="17"/>
      <c r="E1571" s="14">
        <f t="shared" si="101"/>
        <v>430</v>
      </c>
      <c r="F1571" s="14">
        <f t="shared" si="102"/>
        <v>400</v>
      </c>
      <c r="H1571" s="16" t="s">
        <v>2880</v>
      </c>
    </row>
    <row r="1572" spans="1:8" s="16" customFormat="1" ht="12.75">
      <c r="A1572" s="17" t="s">
        <v>3134</v>
      </c>
      <c r="B1572" s="17" t="s">
        <v>2958</v>
      </c>
      <c r="C1572" s="14">
        <v>616</v>
      </c>
      <c r="D1572" s="17"/>
      <c r="E1572" s="14">
        <f t="shared" si="101"/>
        <v>863</v>
      </c>
      <c r="F1572" s="14">
        <f t="shared" si="102"/>
        <v>801</v>
      </c>
      <c r="H1572" s="16" t="s">
        <v>2880</v>
      </c>
    </row>
    <row r="1573" spans="1:8" s="16" customFormat="1" ht="12.75">
      <c r="A1573" s="16" t="s">
        <v>2959</v>
      </c>
      <c r="B1573" s="16" t="s">
        <v>2960</v>
      </c>
      <c r="C1573" s="14">
        <v>195</v>
      </c>
      <c r="E1573" s="14">
        <f t="shared" si="101"/>
        <v>273</v>
      </c>
      <c r="F1573" s="14">
        <f t="shared" si="102"/>
        <v>254</v>
      </c>
      <c r="H1573" s="16" t="s">
        <v>3046</v>
      </c>
    </row>
    <row r="1574" spans="1:6" s="16" customFormat="1" ht="12.75">
      <c r="A1574" s="17" t="s">
        <v>2961</v>
      </c>
      <c r="B1574" s="17" t="s">
        <v>3138</v>
      </c>
      <c r="C1574" s="14">
        <v>83</v>
      </c>
      <c r="D1574" s="17"/>
      <c r="E1574" s="14">
        <f t="shared" si="101"/>
        <v>117</v>
      </c>
      <c r="F1574" s="14">
        <f t="shared" si="102"/>
        <v>108</v>
      </c>
    </row>
    <row r="1575" spans="1:6" s="16" customFormat="1" ht="12.75">
      <c r="A1575" s="17" t="s">
        <v>2779</v>
      </c>
      <c r="B1575" s="17" t="s">
        <v>2962</v>
      </c>
      <c r="C1575" s="14">
        <v>83</v>
      </c>
      <c r="D1575" s="17"/>
      <c r="E1575" s="14">
        <f t="shared" si="101"/>
        <v>117</v>
      </c>
      <c r="F1575" s="14">
        <f t="shared" si="102"/>
        <v>108</v>
      </c>
    </row>
    <row r="1576" spans="1:8" s="16" customFormat="1" ht="12.75">
      <c r="A1576" s="17" t="s">
        <v>2963</v>
      </c>
      <c r="B1576" s="17" t="s">
        <v>2964</v>
      </c>
      <c r="C1576" s="14">
        <v>252</v>
      </c>
      <c r="D1576" s="17"/>
      <c r="E1576" s="14">
        <f t="shared" si="101"/>
        <v>353</v>
      </c>
      <c r="F1576" s="14">
        <f t="shared" si="102"/>
        <v>328</v>
      </c>
      <c r="H1576" s="16" t="s">
        <v>2917</v>
      </c>
    </row>
    <row r="1577" spans="1:8" s="16" customFormat="1" ht="12.75">
      <c r="A1577" s="17" t="s">
        <v>2965</v>
      </c>
      <c r="B1577" s="17" t="s">
        <v>2966</v>
      </c>
      <c r="C1577" s="14">
        <v>370</v>
      </c>
      <c r="D1577" s="17"/>
      <c r="E1577" s="14">
        <f t="shared" si="101"/>
        <v>518</v>
      </c>
      <c r="F1577" s="14">
        <f t="shared" si="102"/>
        <v>481</v>
      </c>
      <c r="H1577" s="16" t="s">
        <v>2920</v>
      </c>
    </row>
    <row r="1578" spans="1:8" s="16" customFormat="1" ht="12.75">
      <c r="A1578" s="17" t="s">
        <v>2967</v>
      </c>
      <c r="B1578" s="17" t="s">
        <v>2968</v>
      </c>
      <c r="C1578" s="14">
        <v>493</v>
      </c>
      <c r="D1578" s="17"/>
      <c r="E1578" s="14">
        <f t="shared" si="101"/>
        <v>691</v>
      </c>
      <c r="F1578" s="14">
        <f t="shared" si="102"/>
        <v>641</v>
      </c>
      <c r="H1578" s="16" t="s">
        <v>2920</v>
      </c>
    </row>
    <row r="1579" spans="1:8" s="16" customFormat="1" ht="12.75">
      <c r="A1579" s="17" t="s">
        <v>2969</v>
      </c>
      <c r="B1579" s="17" t="s">
        <v>2970</v>
      </c>
      <c r="C1579" s="14">
        <v>193</v>
      </c>
      <c r="D1579" s="17"/>
      <c r="E1579" s="14">
        <f t="shared" si="101"/>
        <v>271</v>
      </c>
      <c r="F1579" s="14">
        <f t="shared" si="102"/>
        <v>251</v>
      </c>
      <c r="H1579" s="16" t="s">
        <v>2923</v>
      </c>
    </row>
    <row r="1580" spans="1:8" s="16" customFormat="1" ht="12.75">
      <c r="A1580" s="17" t="s">
        <v>2971</v>
      </c>
      <c r="B1580" s="17" t="s">
        <v>2972</v>
      </c>
      <c r="C1580" s="14">
        <v>312</v>
      </c>
      <c r="D1580" s="17"/>
      <c r="E1580" s="14">
        <f t="shared" si="101"/>
        <v>437</v>
      </c>
      <c r="F1580" s="14">
        <f t="shared" si="102"/>
        <v>406</v>
      </c>
      <c r="H1580" s="16" t="s">
        <v>2923</v>
      </c>
    </row>
    <row r="1581" spans="1:8" s="16" customFormat="1" ht="12.75">
      <c r="A1581" s="17" t="s">
        <v>2784</v>
      </c>
      <c r="B1581" s="17" t="s">
        <v>2785</v>
      </c>
      <c r="C1581" s="14">
        <v>165</v>
      </c>
      <c r="D1581" s="17"/>
      <c r="E1581" s="14">
        <f t="shared" si="101"/>
        <v>231</v>
      </c>
      <c r="F1581" s="14">
        <f t="shared" si="102"/>
        <v>215</v>
      </c>
      <c r="H1581" s="16" t="s">
        <v>2732</v>
      </c>
    </row>
    <row r="1582" spans="1:8" s="16" customFormat="1" ht="12.75">
      <c r="A1582" s="17" t="s">
        <v>2786</v>
      </c>
      <c r="B1582" s="17" t="s">
        <v>2588</v>
      </c>
      <c r="C1582" s="14">
        <v>420</v>
      </c>
      <c r="D1582" s="17"/>
      <c r="E1582" s="14">
        <f t="shared" si="101"/>
        <v>588</v>
      </c>
      <c r="F1582" s="14">
        <f t="shared" si="102"/>
        <v>546</v>
      </c>
      <c r="H1582" s="16" t="s">
        <v>2732</v>
      </c>
    </row>
    <row r="1583" spans="1:8" s="16" customFormat="1" ht="12.75">
      <c r="A1583" s="17" t="s">
        <v>2589</v>
      </c>
      <c r="B1583" s="17" t="s">
        <v>2590</v>
      </c>
      <c r="C1583" s="14">
        <v>240</v>
      </c>
      <c r="D1583" s="17"/>
      <c r="E1583" s="14">
        <f t="shared" si="101"/>
        <v>336</v>
      </c>
      <c r="F1583" s="14">
        <f t="shared" si="102"/>
        <v>312</v>
      </c>
      <c r="H1583" s="16" t="s">
        <v>2926</v>
      </c>
    </row>
    <row r="1584" spans="1:8" s="16" customFormat="1" ht="12.75">
      <c r="A1584" s="17" t="s">
        <v>2591</v>
      </c>
      <c r="B1584" s="17" t="s">
        <v>2984</v>
      </c>
      <c r="C1584" s="14">
        <v>210</v>
      </c>
      <c r="D1584" s="17"/>
      <c r="E1584" s="14">
        <f t="shared" si="101"/>
        <v>294</v>
      </c>
      <c r="F1584" s="14">
        <f t="shared" si="102"/>
        <v>273</v>
      </c>
      <c r="H1584" s="16" t="s">
        <v>2735</v>
      </c>
    </row>
    <row r="1585" spans="1:8" s="16" customFormat="1" ht="12.75">
      <c r="A1585" s="17" t="s">
        <v>2985</v>
      </c>
      <c r="B1585" s="17" t="s">
        <v>2986</v>
      </c>
      <c r="C1585" s="14">
        <v>270</v>
      </c>
      <c r="D1585" s="17"/>
      <c r="E1585" s="14">
        <f t="shared" si="101"/>
        <v>378</v>
      </c>
      <c r="F1585" s="14">
        <f t="shared" si="102"/>
        <v>351</v>
      </c>
      <c r="H1585" s="16" t="s">
        <v>2735</v>
      </c>
    </row>
    <row r="1586" spans="1:6" s="16" customFormat="1" ht="12.75">
      <c r="A1586" s="75" t="s">
        <v>3627</v>
      </c>
      <c r="B1586" s="75" t="s">
        <v>3628</v>
      </c>
      <c r="C1586" s="76">
        <v>272</v>
      </c>
      <c r="D1586" s="75"/>
      <c r="E1586" s="76">
        <f>ROUNDUP(C1586*1.4,0)</f>
        <v>381</v>
      </c>
      <c r="F1586" s="76">
        <f>ROUNDUP(C1586*1.3,0)</f>
        <v>354</v>
      </c>
    </row>
    <row r="1587" spans="1:6" s="16" customFormat="1" ht="12.75">
      <c r="A1587" s="75" t="s">
        <v>3629</v>
      </c>
      <c r="B1587" s="75" t="s">
        <v>3630</v>
      </c>
      <c r="C1587" s="76">
        <v>320</v>
      </c>
      <c r="D1587" s="75"/>
      <c r="E1587" s="76">
        <f>ROUNDUP(C1587*1.4,0)</f>
        <v>448</v>
      </c>
      <c r="F1587" s="76">
        <f>ROUNDUP(C1587*1.3,0)</f>
        <v>416</v>
      </c>
    </row>
    <row r="1588" spans="1:6" s="16" customFormat="1" ht="12.75">
      <c r="A1588" s="75" t="s">
        <v>3631</v>
      </c>
      <c r="B1588" s="75" t="s">
        <v>3632</v>
      </c>
      <c r="C1588" s="76">
        <v>472</v>
      </c>
      <c r="D1588" s="75"/>
      <c r="E1588" s="76">
        <f>ROUNDUP(C1588*1.4,0)</f>
        <v>661</v>
      </c>
      <c r="F1588" s="76">
        <f>ROUNDUP(C1588*1.3,0)</f>
        <v>614</v>
      </c>
    </row>
    <row r="1589" spans="1:6" s="16" customFormat="1" ht="12.75">
      <c r="A1589" s="75" t="s">
        <v>3633</v>
      </c>
      <c r="B1589" s="75" t="s">
        <v>3634</v>
      </c>
      <c r="C1589" s="76">
        <v>472</v>
      </c>
      <c r="D1589" s="75"/>
      <c r="E1589" s="76">
        <f>ROUNDUP(C1589*1.4,0)</f>
        <v>661</v>
      </c>
      <c r="F1589" s="76">
        <f>ROUNDUP(C1589*1.3,0)</f>
        <v>614</v>
      </c>
    </row>
    <row r="1590" spans="1:6" s="16" customFormat="1" ht="12.75">
      <c r="A1590" s="75" t="s">
        <v>3635</v>
      </c>
      <c r="B1590" s="75" t="s">
        <v>3636</v>
      </c>
      <c r="C1590" s="76">
        <v>46</v>
      </c>
      <c r="D1590" s="75"/>
      <c r="E1590" s="76">
        <f>ROUNDUP(C1590*1.4,0)</f>
        <v>65</v>
      </c>
      <c r="F1590" s="76">
        <f>ROUNDUP(C1590*1.3,0)</f>
        <v>60</v>
      </c>
    </row>
    <row r="1591" spans="1:6" s="16" customFormat="1" ht="12.75">
      <c r="A1591" s="10"/>
      <c r="B1591" s="10"/>
      <c r="C1591" s="14"/>
      <c r="E1591" s="10"/>
      <c r="F1591" s="10"/>
    </row>
    <row r="1592" spans="1:6" s="16" customFormat="1" ht="12.75">
      <c r="A1592" s="10"/>
      <c r="B1592" s="10"/>
      <c r="C1592" s="14"/>
      <c r="E1592" s="10"/>
      <c r="F1592" s="10"/>
    </row>
    <row r="1593" spans="1:6" s="16" customFormat="1" ht="12.75">
      <c r="A1593" s="10"/>
      <c r="B1593" s="10"/>
      <c r="C1593" s="14"/>
      <c r="E1593" s="10"/>
      <c r="F1593" s="10"/>
    </row>
    <row r="1594" spans="1:3" s="16" customFormat="1" ht="15.75">
      <c r="A1594" s="59" t="s">
        <v>2987</v>
      </c>
      <c r="C1594" s="14"/>
    </row>
    <row r="1595" s="16" customFormat="1" ht="12.75">
      <c r="C1595" s="14"/>
    </row>
    <row r="1596" spans="1:3" s="16" customFormat="1" ht="12.75">
      <c r="A1596" s="50" t="s">
        <v>2996</v>
      </c>
      <c r="C1596" s="14"/>
    </row>
    <row r="1597" s="16" customFormat="1" ht="12.75">
      <c r="C1597" s="14"/>
    </row>
    <row r="1598" spans="1:8" s="16" customFormat="1" ht="12.75">
      <c r="A1598" s="16" t="s">
        <v>2997</v>
      </c>
      <c r="B1598" s="16" t="s">
        <v>2998</v>
      </c>
      <c r="C1598" s="14">
        <v>38</v>
      </c>
      <c r="D1598" s="10" t="s">
        <v>2999</v>
      </c>
      <c r="E1598" s="14">
        <f aca="true" t="shared" si="103" ref="E1598:E1629">ROUNDUP(C1598*1.4,0)</f>
        <v>54</v>
      </c>
      <c r="F1598" s="14">
        <f aca="true" t="shared" si="104" ref="F1598:F1629">ROUNDUP(C1598*1.3,0)</f>
        <v>50</v>
      </c>
      <c r="H1598" s="16" t="s">
        <v>3000</v>
      </c>
    </row>
    <row r="1599" spans="1:8" s="16" customFormat="1" ht="12.75">
      <c r="A1599" s="16" t="s">
        <v>3001</v>
      </c>
      <c r="B1599" s="16" t="s">
        <v>3165</v>
      </c>
      <c r="C1599" s="14">
        <v>38</v>
      </c>
      <c r="D1599" s="10" t="s">
        <v>2999</v>
      </c>
      <c r="E1599" s="14">
        <f t="shared" si="103"/>
        <v>54</v>
      </c>
      <c r="F1599" s="14">
        <f t="shared" si="104"/>
        <v>50</v>
      </c>
      <c r="H1599" s="16" t="s">
        <v>3166</v>
      </c>
    </row>
    <row r="1600" spans="1:8" s="16" customFormat="1" ht="12.75">
      <c r="A1600" s="16" t="s">
        <v>3167</v>
      </c>
      <c r="B1600" s="16" t="s">
        <v>3168</v>
      </c>
      <c r="C1600" s="14">
        <v>38</v>
      </c>
      <c r="D1600" s="10" t="s">
        <v>2999</v>
      </c>
      <c r="E1600" s="14">
        <f t="shared" si="103"/>
        <v>54</v>
      </c>
      <c r="F1600" s="14">
        <f t="shared" si="104"/>
        <v>50</v>
      </c>
      <c r="H1600" s="16" t="s">
        <v>3169</v>
      </c>
    </row>
    <row r="1601" spans="1:8" s="16" customFormat="1" ht="12.75">
      <c r="A1601" s="16" t="s">
        <v>3170</v>
      </c>
      <c r="B1601" s="16" t="s">
        <v>3171</v>
      </c>
      <c r="C1601" s="14">
        <v>38</v>
      </c>
      <c r="D1601" s="10" t="s">
        <v>2999</v>
      </c>
      <c r="E1601" s="14">
        <f t="shared" si="103"/>
        <v>54</v>
      </c>
      <c r="F1601" s="14">
        <f t="shared" si="104"/>
        <v>50</v>
      </c>
      <c r="H1601" s="16" t="s">
        <v>3172</v>
      </c>
    </row>
    <row r="1602" spans="1:8" s="16" customFormat="1" ht="12.75">
      <c r="A1602" s="16" t="s">
        <v>3173</v>
      </c>
      <c r="B1602" s="16" t="s">
        <v>3174</v>
      </c>
      <c r="C1602" s="14">
        <v>38</v>
      </c>
      <c r="D1602" s="10" t="s">
        <v>2999</v>
      </c>
      <c r="E1602" s="14">
        <f t="shared" si="103"/>
        <v>54</v>
      </c>
      <c r="F1602" s="14">
        <f t="shared" si="104"/>
        <v>50</v>
      </c>
      <c r="H1602" s="16" t="s">
        <v>3175</v>
      </c>
    </row>
    <row r="1603" spans="1:8" s="16" customFormat="1" ht="12.75">
      <c r="A1603" s="16" t="s">
        <v>3176</v>
      </c>
      <c r="B1603" s="16" t="s">
        <v>150</v>
      </c>
      <c r="C1603" s="14">
        <v>38</v>
      </c>
      <c r="D1603" s="10" t="s">
        <v>2999</v>
      </c>
      <c r="E1603" s="14">
        <f t="shared" si="103"/>
        <v>54</v>
      </c>
      <c r="F1603" s="14">
        <f t="shared" si="104"/>
        <v>50</v>
      </c>
      <c r="H1603" s="16" t="s">
        <v>3013</v>
      </c>
    </row>
    <row r="1604" spans="1:8" s="16" customFormat="1" ht="12.75">
      <c r="A1604" s="16" t="s">
        <v>3014</v>
      </c>
      <c r="B1604" s="16" t="s">
        <v>3015</v>
      </c>
      <c r="C1604" s="14">
        <v>38</v>
      </c>
      <c r="D1604" s="10" t="s">
        <v>2999</v>
      </c>
      <c r="E1604" s="14">
        <f t="shared" si="103"/>
        <v>54</v>
      </c>
      <c r="F1604" s="14">
        <f t="shared" si="104"/>
        <v>50</v>
      </c>
      <c r="H1604" s="16" t="s">
        <v>3016</v>
      </c>
    </row>
    <row r="1605" spans="1:8" s="16" customFormat="1" ht="12.75">
      <c r="A1605" s="16" t="s">
        <v>3017</v>
      </c>
      <c r="B1605" s="16" t="s">
        <v>3018</v>
      </c>
      <c r="C1605" s="14">
        <v>38</v>
      </c>
      <c r="D1605" s="10" t="s">
        <v>2999</v>
      </c>
      <c r="E1605" s="14">
        <f t="shared" si="103"/>
        <v>54</v>
      </c>
      <c r="F1605" s="14">
        <f t="shared" si="104"/>
        <v>50</v>
      </c>
      <c r="H1605" s="16" t="s">
        <v>3019</v>
      </c>
    </row>
    <row r="1606" spans="1:8" s="16" customFormat="1" ht="12.75">
      <c r="A1606" s="16" t="s">
        <v>3020</v>
      </c>
      <c r="B1606" s="16" t="s">
        <v>2827</v>
      </c>
      <c r="C1606" s="14">
        <v>26</v>
      </c>
      <c r="D1606" s="10" t="s">
        <v>2828</v>
      </c>
      <c r="E1606" s="14">
        <f t="shared" si="103"/>
        <v>37</v>
      </c>
      <c r="F1606" s="14">
        <f t="shared" si="104"/>
        <v>34</v>
      </c>
      <c r="H1606" s="16" t="s">
        <v>3022</v>
      </c>
    </row>
    <row r="1607" spans="1:8" s="16" customFormat="1" ht="12.75">
      <c r="A1607" s="16" t="s">
        <v>3023</v>
      </c>
      <c r="B1607" s="16" t="s">
        <v>3024</v>
      </c>
      <c r="C1607" s="14">
        <v>38</v>
      </c>
      <c r="D1607" s="10" t="s">
        <v>2999</v>
      </c>
      <c r="E1607" s="14">
        <f t="shared" si="103"/>
        <v>54</v>
      </c>
      <c r="F1607" s="14">
        <f t="shared" si="104"/>
        <v>50</v>
      </c>
      <c r="H1607" s="16" t="s">
        <v>3025</v>
      </c>
    </row>
    <row r="1608" spans="1:8" s="16" customFormat="1" ht="12.75">
      <c r="A1608" s="16" t="s">
        <v>3026</v>
      </c>
      <c r="B1608" s="16" t="s">
        <v>2831</v>
      </c>
      <c r="C1608" s="14">
        <v>38</v>
      </c>
      <c r="D1608" s="10" t="s">
        <v>2999</v>
      </c>
      <c r="E1608" s="14">
        <f t="shared" si="103"/>
        <v>54</v>
      </c>
      <c r="F1608" s="14">
        <f t="shared" si="104"/>
        <v>50</v>
      </c>
      <c r="H1608" s="16" t="s">
        <v>2832</v>
      </c>
    </row>
    <row r="1609" spans="1:8" s="16" customFormat="1" ht="12.75">
      <c r="A1609" s="16" t="s">
        <v>2833</v>
      </c>
      <c r="B1609" s="16" t="s">
        <v>2834</v>
      </c>
      <c r="C1609" s="14">
        <v>38</v>
      </c>
      <c r="D1609" s="10" t="s">
        <v>2999</v>
      </c>
      <c r="E1609" s="14">
        <f t="shared" si="103"/>
        <v>54</v>
      </c>
      <c r="F1609" s="14">
        <f t="shared" si="104"/>
        <v>50</v>
      </c>
      <c r="H1609" s="16" t="s">
        <v>2835</v>
      </c>
    </row>
    <row r="1610" spans="1:8" s="16" customFormat="1" ht="12.75">
      <c r="A1610" s="16" t="s">
        <v>2836</v>
      </c>
      <c r="B1610" s="16" t="s">
        <v>2837</v>
      </c>
      <c r="C1610" s="14">
        <v>43</v>
      </c>
      <c r="D1610" s="10" t="s">
        <v>830</v>
      </c>
      <c r="E1610" s="14">
        <f t="shared" si="103"/>
        <v>61</v>
      </c>
      <c r="F1610" s="14">
        <f t="shared" si="104"/>
        <v>56</v>
      </c>
      <c r="H1610" s="16" t="s">
        <v>3169</v>
      </c>
    </row>
    <row r="1611" spans="1:8" s="16" customFormat="1" ht="12.75">
      <c r="A1611" s="16" t="s">
        <v>2645</v>
      </c>
      <c r="B1611" s="16" t="s">
        <v>2646</v>
      </c>
      <c r="C1611" s="14">
        <v>38</v>
      </c>
      <c r="D1611" s="10" t="s">
        <v>2999</v>
      </c>
      <c r="E1611" s="14">
        <f t="shared" si="103"/>
        <v>54</v>
      </c>
      <c r="F1611" s="14">
        <f t="shared" si="104"/>
        <v>50</v>
      </c>
      <c r="H1611" s="16" t="s">
        <v>2647</v>
      </c>
    </row>
    <row r="1612" spans="1:8" s="16" customFormat="1" ht="12.75">
      <c r="A1612" s="16" t="s">
        <v>2648</v>
      </c>
      <c r="B1612" s="16" t="s">
        <v>2843</v>
      </c>
      <c r="C1612" s="14">
        <v>38</v>
      </c>
      <c r="D1612" s="10" t="s">
        <v>2999</v>
      </c>
      <c r="E1612" s="14">
        <f t="shared" si="103"/>
        <v>54</v>
      </c>
      <c r="F1612" s="14">
        <f t="shared" si="104"/>
        <v>50</v>
      </c>
      <c r="H1612" s="16" t="s">
        <v>3038</v>
      </c>
    </row>
    <row r="1613" spans="1:8" s="16" customFormat="1" ht="12.75">
      <c r="A1613" s="16" t="s">
        <v>3039</v>
      </c>
      <c r="B1613" s="16" t="s">
        <v>3040</v>
      </c>
      <c r="C1613" s="14">
        <v>38</v>
      </c>
      <c r="D1613" s="10" t="s">
        <v>2999</v>
      </c>
      <c r="E1613" s="14">
        <f t="shared" si="103"/>
        <v>54</v>
      </c>
      <c r="F1613" s="14">
        <f t="shared" si="104"/>
        <v>50</v>
      </c>
      <c r="H1613" s="16" t="s">
        <v>3041</v>
      </c>
    </row>
    <row r="1614" spans="1:8" s="16" customFormat="1" ht="12.75">
      <c r="A1614" s="16" t="s">
        <v>3042</v>
      </c>
      <c r="B1614" s="16" t="s">
        <v>3043</v>
      </c>
      <c r="C1614" s="14">
        <v>38</v>
      </c>
      <c r="D1614" s="10" t="s">
        <v>2999</v>
      </c>
      <c r="E1614" s="14">
        <f t="shared" si="103"/>
        <v>54</v>
      </c>
      <c r="F1614" s="14">
        <f t="shared" si="104"/>
        <v>50</v>
      </c>
      <c r="H1614" s="16" t="s">
        <v>3044</v>
      </c>
    </row>
    <row r="1615" spans="1:8" s="16" customFormat="1" ht="12.75">
      <c r="A1615" s="16" t="s">
        <v>3045</v>
      </c>
      <c r="B1615" s="16" t="s">
        <v>3205</v>
      </c>
      <c r="C1615" s="14">
        <v>46</v>
      </c>
      <c r="D1615" s="10" t="s">
        <v>383</v>
      </c>
      <c r="E1615" s="14">
        <f t="shared" si="103"/>
        <v>65</v>
      </c>
      <c r="F1615" s="14">
        <f t="shared" si="104"/>
        <v>60</v>
      </c>
      <c r="H1615" s="16" t="s">
        <v>3206</v>
      </c>
    </row>
    <row r="1616" spans="1:8" s="16" customFormat="1" ht="12.75">
      <c r="A1616" s="16" t="s">
        <v>3373</v>
      </c>
      <c r="B1616" s="16" t="s">
        <v>3374</v>
      </c>
      <c r="C1616" s="14">
        <v>50</v>
      </c>
      <c r="D1616" s="10" t="s">
        <v>413</v>
      </c>
      <c r="E1616" s="14">
        <f t="shared" si="103"/>
        <v>70</v>
      </c>
      <c r="F1616" s="14">
        <f t="shared" si="104"/>
        <v>65</v>
      </c>
      <c r="H1616" s="16" t="s">
        <v>3047</v>
      </c>
    </row>
    <row r="1617" spans="1:8" s="16" customFormat="1" ht="12.75">
      <c r="A1617" s="16" t="s">
        <v>3048</v>
      </c>
      <c r="B1617" s="16" t="s">
        <v>3049</v>
      </c>
      <c r="C1617" s="14">
        <v>43</v>
      </c>
      <c r="D1617" s="10" t="s">
        <v>942</v>
      </c>
      <c r="E1617" s="14">
        <f t="shared" si="103"/>
        <v>61</v>
      </c>
      <c r="F1617" s="14">
        <f t="shared" si="104"/>
        <v>56</v>
      </c>
      <c r="H1617" s="16" t="s">
        <v>3050</v>
      </c>
    </row>
    <row r="1618" spans="1:8" s="16" customFormat="1" ht="12.75">
      <c r="A1618" s="16" t="s">
        <v>3051</v>
      </c>
      <c r="B1618" s="16" t="s">
        <v>358</v>
      </c>
      <c r="C1618" s="14">
        <v>43</v>
      </c>
      <c r="D1618" s="10" t="s">
        <v>830</v>
      </c>
      <c r="E1618" s="14">
        <f t="shared" si="103"/>
        <v>61</v>
      </c>
      <c r="F1618" s="14">
        <f t="shared" si="104"/>
        <v>56</v>
      </c>
      <c r="H1618" s="16" t="s">
        <v>3207</v>
      </c>
    </row>
    <row r="1619" spans="1:8" s="16" customFormat="1" ht="12.75">
      <c r="A1619" s="16" t="s">
        <v>3208</v>
      </c>
      <c r="B1619" s="16" t="s">
        <v>3209</v>
      </c>
      <c r="C1619" s="14">
        <v>38</v>
      </c>
      <c r="D1619" s="10" t="s">
        <v>2999</v>
      </c>
      <c r="E1619" s="14">
        <f t="shared" si="103"/>
        <v>54</v>
      </c>
      <c r="F1619" s="14">
        <f t="shared" si="104"/>
        <v>50</v>
      </c>
      <c r="H1619" s="16" t="s">
        <v>3210</v>
      </c>
    </row>
    <row r="1620" spans="1:8" s="16" customFormat="1" ht="12.75">
      <c r="A1620" s="16" t="s">
        <v>3211</v>
      </c>
      <c r="B1620" s="16" t="s">
        <v>3212</v>
      </c>
      <c r="C1620" s="14">
        <v>38</v>
      </c>
      <c r="D1620" s="10" t="s">
        <v>2999</v>
      </c>
      <c r="E1620" s="14">
        <f t="shared" si="103"/>
        <v>54</v>
      </c>
      <c r="F1620" s="14">
        <f t="shared" si="104"/>
        <v>50</v>
      </c>
      <c r="H1620" s="16" t="s">
        <v>3213</v>
      </c>
    </row>
    <row r="1621" spans="1:8" s="16" customFormat="1" ht="12.75">
      <c r="A1621" s="16" t="s">
        <v>3214</v>
      </c>
      <c r="B1621" s="16" t="s">
        <v>3056</v>
      </c>
      <c r="C1621" s="14">
        <v>38</v>
      </c>
      <c r="D1621" s="10" t="s">
        <v>2999</v>
      </c>
      <c r="E1621" s="14">
        <f t="shared" si="103"/>
        <v>54</v>
      </c>
      <c r="F1621" s="14">
        <f t="shared" si="104"/>
        <v>50</v>
      </c>
      <c r="H1621" s="16" t="s">
        <v>3057</v>
      </c>
    </row>
    <row r="1622" spans="1:8" s="16" customFormat="1" ht="12.75">
      <c r="A1622" s="16" t="s">
        <v>3058</v>
      </c>
      <c r="B1622" s="16" t="s">
        <v>3217</v>
      </c>
      <c r="C1622" s="14">
        <v>38</v>
      </c>
      <c r="D1622" s="10" t="s">
        <v>3218</v>
      </c>
      <c r="E1622" s="14">
        <f t="shared" si="103"/>
        <v>54</v>
      </c>
      <c r="F1622" s="14">
        <f t="shared" si="104"/>
        <v>50</v>
      </c>
      <c r="H1622" s="16" t="s">
        <v>3219</v>
      </c>
    </row>
    <row r="1623" spans="1:8" s="16" customFormat="1" ht="12.75">
      <c r="A1623" s="16" t="s">
        <v>3220</v>
      </c>
      <c r="B1623" s="16" t="s">
        <v>3059</v>
      </c>
      <c r="C1623" s="14">
        <v>38</v>
      </c>
      <c r="D1623" s="10" t="s">
        <v>3218</v>
      </c>
      <c r="E1623" s="14">
        <f t="shared" si="103"/>
        <v>54</v>
      </c>
      <c r="F1623" s="14">
        <f t="shared" si="104"/>
        <v>50</v>
      </c>
      <c r="H1623" s="16" t="s">
        <v>3060</v>
      </c>
    </row>
    <row r="1624" spans="1:8" s="16" customFormat="1" ht="12.75">
      <c r="A1624" s="16" t="s">
        <v>3061</v>
      </c>
      <c r="B1624" s="16" t="s">
        <v>3062</v>
      </c>
      <c r="C1624" s="14">
        <v>38</v>
      </c>
      <c r="D1624" s="10" t="s">
        <v>3218</v>
      </c>
      <c r="E1624" s="14">
        <f t="shared" si="103"/>
        <v>54</v>
      </c>
      <c r="F1624" s="14">
        <f t="shared" si="104"/>
        <v>50</v>
      </c>
      <c r="H1624" s="16" t="s">
        <v>3063</v>
      </c>
    </row>
    <row r="1625" spans="1:8" s="16" customFormat="1" ht="12.75">
      <c r="A1625" s="16" t="s">
        <v>3064</v>
      </c>
      <c r="B1625" s="16" t="s">
        <v>3065</v>
      </c>
      <c r="C1625" s="14">
        <v>38</v>
      </c>
      <c r="D1625" s="10" t="s">
        <v>2999</v>
      </c>
      <c r="E1625" s="14">
        <f t="shared" si="103"/>
        <v>54</v>
      </c>
      <c r="F1625" s="14">
        <f t="shared" si="104"/>
        <v>50</v>
      </c>
      <c r="H1625" s="16" t="s">
        <v>2877</v>
      </c>
    </row>
    <row r="1626" spans="1:8" s="16" customFormat="1" ht="12.75">
      <c r="A1626" s="16" t="s">
        <v>2878</v>
      </c>
      <c r="B1626" s="16" t="s">
        <v>3071</v>
      </c>
      <c r="C1626" s="14">
        <v>40</v>
      </c>
      <c r="D1626" s="10" t="s">
        <v>2999</v>
      </c>
      <c r="E1626" s="14">
        <f t="shared" si="103"/>
        <v>56</v>
      </c>
      <c r="F1626" s="14">
        <f t="shared" si="104"/>
        <v>52</v>
      </c>
      <c r="H1626" s="16" t="s">
        <v>2690</v>
      </c>
    </row>
    <row r="1627" spans="1:8" s="16" customFormat="1" ht="12.75">
      <c r="A1627" s="16" t="s">
        <v>3078</v>
      </c>
      <c r="B1627" s="16" t="s">
        <v>3079</v>
      </c>
      <c r="C1627" s="14">
        <v>38</v>
      </c>
      <c r="D1627" s="10" t="s">
        <v>2999</v>
      </c>
      <c r="E1627" s="14">
        <f t="shared" si="103"/>
        <v>54</v>
      </c>
      <c r="F1627" s="14">
        <f t="shared" si="104"/>
        <v>50</v>
      </c>
      <c r="H1627" s="16" t="s">
        <v>3080</v>
      </c>
    </row>
    <row r="1628" spans="1:8" s="16" customFormat="1" ht="12.75">
      <c r="A1628" s="16" t="s">
        <v>3081</v>
      </c>
      <c r="B1628" s="16" t="s">
        <v>3083</v>
      </c>
      <c r="C1628" s="14">
        <v>26</v>
      </c>
      <c r="D1628" s="10" t="s">
        <v>3084</v>
      </c>
      <c r="E1628" s="14">
        <f t="shared" si="103"/>
        <v>37</v>
      </c>
      <c r="F1628" s="14">
        <f t="shared" si="104"/>
        <v>34</v>
      </c>
      <c r="H1628" s="16" t="s">
        <v>3085</v>
      </c>
    </row>
    <row r="1629" spans="1:8" s="16" customFormat="1" ht="12.75">
      <c r="A1629" s="16" t="s">
        <v>3086</v>
      </c>
      <c r="B1629" s="16" t="s">
        <v>3087</v>
      </c>
      <c r="C1629" s="14">
        <v>38</v>
      </c>
      <c r="D1629" s="10" t="s">
        <v>2999</v>
      </c>
      <c r="E1629" s="14">
        <f t="shared" si="103"/>
        <v>54</v>
      </c>
      <c r="F1629" s="14">
        <f t="shared" si="104"/>
        <v>50</v>
      </c>
      <c r="H1629" s="16" t="s">
        <v>3088</v>
      </c>
    </row>
    <row r="1630" spans="1:8" s="16" customFormat="1" ht="12.75">
      <c r="A1630" s="16" t="s">
        <v>3246</v>
      </c>
      <c r="B1630" s="16" t="s">
        <v>877</v>
      </c>
      <c r="C1630" s="14">
        <v>43</v>
      </c>
      <c r="D1630" s="10" t="s">
        <v>3247</v>
      </c>
      <c r="E1630" s="14">
        <f aca="true" t="shared" si="105" ref="E1630:E1651">ROUNDUP(C1630*1.4,0)</f>
        <v>61</v>
      </c>
      <c r="F1630" s="14">
        <f aca="true" t="shared" si="106" ref="F1630:F1651">ROUNDUP(C1630*1.3,0)</f>
        <v>56</v>
      </c>
      <c r="H1630" s="16" t="s">
        <v>3248</v>
      </c>
    </row>
    <row r="1631" spans="1:8" s="16" customFormat="1" ht="12.75">
      <c r="A1631" s="16" t="s">
        <v>3249</v>
      </c>
      <c r="B1631" s="16" t="s">
        <v>3250</v>
      </c>
      <c r="C1631" s="14">
        <v>43</v>
      </c>
      <c r="D1631" s="10" t="s">
        <v>830</v>
      </c>
      <c r="E1631" s="14">
        <f t="shared" si="105"/>
        <v>61</v>
      </c>
      <c r="F1631" s="14">
        <f t="shared" si="106"/>
        <v>56</v>
      </c>
      <c r="H1631" s="16" t="s">
        <v>3251</v>
      </c>
    </row>
    <row r="1632" spans="1:6" s="16" customFormat="1" ht="12.75">
      <c r="A1632" s="16" t="s">
        <v>3252</v>
      </c>
      <c r="B1632" s="16" t="s">
        <v>3253</v>
      </c>
      <c r="C1632" s="14">
        <v>43</v>
      </c>
      <c r="D1632" s="10" t="s">
        <v>830</v>
      </c>
      <c r="E1632" s="14">
        <f t="shared" si="105"/>
        <v>61</v>
      </c>
      <c r="F1632" s="14">
        <f t="shared" si="106"/>
        <v>56</v>
      </c>
    </row>
    <row r="1633" spans="1:8" s="16" customFormat="1" ht="12.75">
      <c r="A1633" s="16" t="s">
        <v>3254</v>
      </c>
      <c r="B1633" s="16" t="s">
        <v>3093</v>
      </c>
      <c r="C1633" s="14">
        <v>38</v>
      </c>
      <c r="D1633" s="10" t="s">
        <v>2999</v>
      </c>
      <c r="E1633" s="14">
        <f t="shared" si="105"/>
        <v>54</v>
      </c>
      <c r="F1633" s="14">
        <f t="shared" si="106"/>
        <v>50</v>
      </c>
      <c r="H1633" s="16" t="s">
        <v>3094</v>
      </c>
    </row>
    <row r="1634" spans="1:8" s="16" customFormat="1" ht="12.75">
      <c r="A1634" s="16" t="s">
        <v>3095</v>
      </c>
      <c r="B1634" s="16" t="s">
        <v>3096</v>
      </c>
      <c r="C1634" s="14">
        <v>38</v>
      </c>
      <c r="D1634" s="10" t="s">
        <v>2999</v>
      </c>
      <c r="E1634" s="14">
        <f t="shared" si="105"/>
        <v>54</v>
      </c>
      <c r="F1634" s="14">
        <f t="shared" si="106"/>
        <v>50</v>
      </c>
      <c r="H1634" s="16" t="s">
        <v>3097</v>
      </c>
    </row>
    <row r="1635" spans="1:8" s="16" customFormat="1" ht="12.75">
      <c r="A1635" s="16" t="s">
        <v>3098</v>
      </c>
      <c r="B1635" s="16" t="s">
        <v>3099</v>
      </c>
      <c r="C1635" s="14">
        <v>46</v>
      </c>
      <c r="D1635" s="10" t="s">
        <v>383</v>
      </c>
      <c r="E1635" s="14">
        <f t="shared" si="105"/>
        <v>65</v>
      </c>
      <c r="F1635" s="14">
        <f t="shared" si="106"/>
        <v>60</v>
      </c>
      <c r="H1635" s="16" t="s">
        <v>3106</v>
      </c>
    </row>
    <row r="1636" spans="1:8" s="16" customFormat="1" ht="12.75">
      <c r="A1636" s="16" t="s">
        <v>3107</v>
      </c>
      <c r="B1636" s="16" t="s">
        <v>3108</v>
      </c>
      <c r="C1636" s="14">
        <v>38</v>
      </c>
      <c r="D1636" s="10" t="s">
        <v>2999</v>
      </c>
      <c r="E1636" s="14">
        <f t="shared" si="105"/>
        <v>54</v>
      </c>
      <c r="F1636" s="14">
        <f t="shared" si="106"/>
        <v>50</v>
      </c>
      <c r="H1636" s="16" t="s">
        <v>2928</v>
      </c>
    </row>
    <row r="1637" spans="1:8" s="16" customFormat="1" ht="12.75">
      <c r="A1637" s="16" t="s">
        <v>2929</v>
      </c>
      <c r="B1637" s="16" t="s">
        <v>2930</v>
      </c>
      <c r="C1637" s="14">
        <v>38</v>
      </c>
      <c r="D1637" s="10" t="s">
        <v>2999</v>
      </c>
      <c r="E1637" s="14">
        <f t="shared" si="105"/>
        <v>54</v>
      </c>
      <c r="F1637" s="14">
        <f t="shared" si="106"/>
        <v>50</v>
      </c>
      <c r="H1637" s="16" t="s">
        <v>2931</v>
      </c>
    </row>
    <row r="1638" spans="1:8" s="16" customFormat="1" ht="12.75">
      <c r="A1638" s="16" t="s">
        <v>2932</v>
      </c>
      <c r="B1638" s="16" t="s">
        <v>2744</v>
      </c>
      <c r="C1638" s="14">
        <v>38</v>
      </c>
      <c r="D1638" s="10" t="s">
        <v>2999</v>
      </c>
      <c r="E1638" s="14">
        <f t="shared" si="105"/>
        <v>54</v>
      </c>
      <c r="F1638" s="14">
        <f t="shared" si="106"/>
        <v>50</v>
      </c>
      <c r="H1638" s="16" t="s">
        <v>2745</v>
      </c>
    </row>
    <row r="1639" spans="1:8" s="16" customFormat="1" ht="12.75">
      <c r="A1639" s="16" t="s">
        <v>2746</v>
      </c>
      <c r="B1639" s="16" t="s">
        <v>2024</v>
      </c>
      <c r="C1639" s="14">
        <v>43</v>
      </c>
      <c r="D1639" s="10" t="s">
        <v>1231</v>
      </c>
      <c r="E1639" s="14">
        <f t="shared" si="105"/>
        <v>61</v>
      </c>
      <c r="F1639" s="14">
        <f t="shared" si="106"/>
        <v>56</v>
      </c>
      <c r="H1639" s="16" t="s">
        <v>2747</v>
      </c>
    </row>
    <row r="1640" spans="1:8" s="16" customFormat="1" ht="12.75">
      <c r="A1640" s="16" t="s">
        <v>2938</v>
      </c>
      <c r="B1640" s="16" t="s">
        <v>2939</v>
      </c>
      <c r="C1640" s="14">
        <v>38</v>
      </c>
      <c r="D1640" s="10" t="s">
        <v>2999</v>
      </c>
      <c r="E1640" s="14">
        <f t="shared" si="105"/>
        <v>54</v>
      </c>
      <c r="F1640" s="14">
        <f t="shared" si="106"/>
        <v>50</v>
      </c>
      <c r="H1640" s="16" t="s">
        <v>3120</v>
      </c>
    </row>
    <row r="1641" spans="1:8" s="16" customFormat="1" ht="12.75">
      <c r="A1641" s="16" t="s">
        <v>3121</v>
      </c>
      <c r="B1641" s="16" t="s">
        <v>3122</v>
      </c>
      <c r="C1641" s="14">
        <v>38</v>
      </c>
      <c r="D1641" s="10" t="s">
        <v>2999</v>
      </c>
      <c r="E1641" s="14">
        <f t="shared" si="105"/>
        <v>54</v>
      </c>
      <c r="F1641" s="14">
        <f t="shared" si="106"/>
        <v>50</v>
      </c>
      <c r="H1641" s="16" t="s">
        <v>3123</v>
      </c>
    </row>
    <row r="1642" spans="1:8" s="16" customFormat="1" ht="12.75">
      <c r="A1642" s="16" t="s">
        <v>3124</v>
      </c>
      <c r="B1642" s="16" t="s">
        <v>3125</v>
      </c>
      <c r="C1642" s="14">
        <v>38</v>
      </c>
      <c r="D1642" s="10" t="s">
        <v>2999</v>
      </c>
      <c r="E1642" s="14">
        <f t="shared" si="105"/>
        <v>54</v>
      </c>
      <c r="F1642" s="14">
        <f t="shared" si="106"/>
        <v>50</v>
      </c>
      <c r="H1642" s="16" t="s">
        <v>3291</v>
      </c>
    </row>
    <row r="1643" spans="1:8" s="16" customFormat="1" ht="12.75">
      <c r="A1643" s="16" t="s">
        <v>3292</v>
      </c>
      <c r="B1643" s="16" t="s">
        <v>3293</v>
      </c>
      <c r="C1643" s="14">
        <v>43</v>
      </c>
      <c r="D1643" s="10" t="s">
        <v>830</v>
      </c>
      <c r="E1643" s="14">
        <f t="shared" si="105"/>
        <v>61</v>
      </c>
      <c r="F1643" s="14">
        <f t="shared" si="106"/>
        <v>56</v>
      </c>
      <c r="H1643" s="16" t="s">
        <v>3451</v>
      </c>
    </row>
    <row r="1644" spans="1:8" s="16" customFormat="1" ht="12.75">
      <c r="A1644" s="16" t="s">
        <v>3452</v>
      </c>
      <c r="B1644" s="16" t="s">
        <v>3128</v>
      </c>
      <c r="C1644" s="14">
        <v>38</v>
      </c>
      <c r="D1644" s="10" t="s">
        <v>2999</v>
      </c>
      <c r="E1644" s="14">
        <f t="shared" si="105"/>
        <v>54</v>
      </c>
      <c r="F1644" s="14">
        <f t="shared" si="106"/>
        <v>50</v>
      </c>
      <c r="H1644" s="16" t="s">
        <v>3294</v>
      </c>
    </row>
    <row r="1645" spans="1:6" s="16" customFormat="1" ht="12.75">
      <c r="A1645" s="16" t="s">
        <v>3295</v>
      </c>
      <c r="B1645" s="16" t="s">
        <v>3296</v>
      </c>
      <c r="C1645" s="14">
        <v>26</v>
      </c>
      <c r="D1645" s="10" t="s">
        <v>3084</v>
      </c>
      <c r="E1645" s="14">
        <f t="shared" si="105"/>
        <v>37</v>
      </c>
      <c r="F1645" s="14">
        <f t="shared" si="106"/>
        <v>34</v>
      </c>
    </row>
    <row r="1646" spans="1:6" s="16" customFormat="1" ht="12.75">
      <c r="A1646" s="16" t="s">
        <v>3297</v>
      </c>
      <c r="B1646" s="16" t="s">
        <v>3298</v>
      </c>
      <c r="C1646" s="14">
        <v>38</v>
      </c>
      <c r="D1646" s="10" t="s">
        <v>2999</v>
      </c>
      <c r="E1646" s="14">
        <f t="shared" si="105"/>
        <v>54</v>
      </c>
      <c r="F1646" s="14">
        <f t="shared" si="106"/>
        <v>50</v>
      </c>
    </row>
    <row r="1647" spans="1:8" s="16" customFormat="1" ht="12.75">
      <c r="A1647" s="16" t="s">
        <v>3299</v>
      </c>
      <c r="B1647" s="16" t="s">
        <v>3300</v>
      </c>
      <c r="C1647" s="14">
        <v>46</v>
      </c>
      <c r="D1647" s="10" t="s">
        <v>383</v>
      </c>
      <c r="E1647" s="14">
        <f t="shared" si="105"/>
        <v>65</v>
      </c>
      <c r="F1647" s="14">
        <f t="shared" si="106"/>
        <v>60</v>
      </c>
      <c r="H1647" s="16" t="s">
        <v>3301</v>
      </c>
    </row>
    <row r="1648" spans="1:8" s="16" customFormat="1" ht="12.75">
      <c r="A1648" s="16" t="s">
        <v>3302</v>
      </c>
      <c r="B1648" s="16" t="s">
        <v>3135</v>
      </c>
      <c r="C1648" s="14">
        <v>38</v>
      </c>
      <c r="D1648" s="10" t="s">
        <v>2999</v>
      </c>
      <c r="E1648" s="14">
        <f t="shared" si="105"/>
        <v>54</v>
      </c>
      <c r="F1648" s="14">
        <f t="shared" si="106"/>
        <v>50</v>
      </c>
      <c r="H1648" s="16" t="s">
        <v>3136</v>
      </c>
    </row>
    <row r="1649" spans="1:8" s="16" customFormat="1" ht="12.75">
      <c r="A1649" s="16" t="s">
        <v>3137</v>
      </c>
      <c r="B1649" s="16" t="s">
        <v>3303</v>
      </c>
      <c r="C1649" s="14">
        <v>38</v>
      </c>
      <c r="D1649" s="10" t="s">
        <v>2999</v>
      </c>
      <c r="E1649" s="14">
        <f t="shared" si="105"/>
        <v>54</v>
      </c>
      <c r="F1649" s="14">
        <f t="shared" si="106"/>
        <v>50</v>
      </c>
      <c r="H1649" s="16" t="s">
        <v>3304</v>
      </c>
    </row>
    <row r="1650" spans="1:8" s="16" customFormat="1" ht="12.75">
      <c r="A1650" s="16" t="s">
        <v>3139</v>
      </c>
      <c r="B1650" s="16" t="s">
        <v>1540</v>
      </c>
      <c r="C1650" s="14">
        <v>38</v>
      </c>
      <c r="D1650" s="10" t="s">
        <v>2999</v>
      </c>
      <c r="E1650" s="14">
        <f t="shared" si="105"/>
        <v>54</v>
      </c>
      <c r="F1650" s="14">
        <f t="shared" si="106"/>
        <v>50</v>
      </c>
      <c r="H1650" s="16" t="s">
        <v>3140</v>
      </c>
    </row>
    <row r="1651" spans="1:8" s="16" customFormat="1" ht="12.75">
      <c r="A1651" s="16" t="s">
        <v>3141</v>
      </c>
      <c r="B1651" s="16" t="s">
        <v>3142</v>
      </c>
      <c r="C1651" s="14">
        <v>38</v>
      </c>
      <c r="D1651" s="10" t="s">
        <v>2999</v>
      </c>
      <c r="E1651" s="14">
        <f t="shared" si="105"/>
        <v>54</v>
      </c>
      <c r="F1651" s="14">
        <f t="shared" si="106"/>
        <v>50</v>
      </c>
      <c r="H1651" s="16" t="s">
        <v>2973</v>
      </c>
    </row>
    <row r="1652" spans="3:6" s="16" customFormat="1" ht="12.75">
      <c r="C1652" s="14"/>
      <c r="D1652" s="10"/>
      <c r="E1652" s="14"/>
      <c r="F1652" s="14"/>
    </row>
    <row r="1653" spans="1:6" s="16" customFormat="1" ht="12.75">
      <c r="A1653" s="50" t="s">
        <v>2208</v>
      </c>
      <c r="C1653" s="14"/>
      <c r="D1653" s="10"/>
      <c r="E1653" s="14"/>
      <c r="F1653" s="14"/>
    </row>
    <row r="1654" spans="3:6" s="16" customFormat="1" ht="12.75">
      <c r="C1654" s="14"/>
      <c r="D1654" s="10"/>
      <c r="E1654" s="14"/>
      <c r="F1654" s="14"/>
    </row>
    <row r="1655" spans="1:8" s="16" customFormat="1" ht="12.75">
      <c r="A1655" s="16" t="s">
        <v>2974</v>
      </c>
      <c r="B1655" s="16" t="s">
        <v>2975</v>
      </c>
      <c r="C1655" s="14">
        <v>126</v>
      </c>
      <c r="D1655" s="10" t="s">
        <v>1093</v>
      </c>
      <c r="E1655" s="14">
        <f>ROUNDUP(C1655*1.4,0)</f>
        <v>177</v>
      </c>
      <c r="F1655" s="14">
        <f>ROUNDUP(C1655*1.3,0)</f>
        <v>164</v>
      </c>
      <c r="H1655" s="16" t="s">
        <v>2976</v>
      </c>
    </row>
    <row r="1656" spans="3:6" s="16" customFormat="1" ht="12.75">
      <c r="C1656" s="14"/>
      <c r="D1656" s="10"/>
      <c r="E1656" s="14"/>
      <c r="F1656" s="14"/>
    </row>
    <row r="1657" spans="3:6" s="16" customFormat="1" ht="12.75">
      <c r="C1657" s="14"/>
      <c r="D1657" s="10"/>
      <c r="E1657" s="14"/>
      <c r="F1657" s="14"/>
    </row>
    <row r="1658" spans="1:6" s="16" customFormat="1" ht="15.75">
      <c r="A1658" s="59" t="s">
        <v>2977</v>
      </c>
      <c r="C1658" s="14"/>
      <c r="D1658" s="10"/>
      <c r="E1658" s="14"/>
      <c r="F1658" s="14"/>
    </row>
    <row r="1659" spans="3:6" s="16" customFormat="1" ht="12.75">
      <c r="C1659" s="14"/>
      <c r="D1659" s="10"/>
      <c r="E1659" s="14"/>
      <c r="F1659" s="14"/>
    </row>
    <row r="1660" spans="1:8" s="16" customFormat="1" ht="12.75">
      <c r="A1660" s="10" t="s">
        <v>2978</v>
      </c>
      <c r="B1660" s="10" t="s">
        <v>3146</v>
      </c>
      <c r="C1660" s="14">
        <v>292</v>
      </c>
      <c r="D1660" s="10" t="s">
        <v>702</v>
      </c>
      <c r="E1660" s="62">
        <f>ROUNDUP(C1660*1.4,0)</f>
        <v>409</v>
      </c>
      <c r="F1660" s="62">
        <f>ROUNDUP(C1660*1.3,0)</f>
        <v>380</v>
      </c>
      <c r="H1660" s="16" t="s">
        <v>3147</v>
      </c>
    </row>
    <row r="1661" spans="1:8" s="16" customFormat="1" ht="12.75">
      <c r="A1661" s="10" t="s">
        <v>3148</v>
      </c>
      <c r="B1661" s="10" t="s">
        <v>2979</v>
      </c>
      <c r="C1661" s="14">
        <v>512</v>
      </c>
      <c r="D1661" s="10" t="s">
        <v>1395</v>
      </c>
      <c r="E1661" s="62">
        <f>ROUNDUP(C1661*1.4,0)</f>
        <v>717</v>
      </c>
      <c r="F1661" s="62">
        <f>ROUNDUP(C1661*1.3,0)</f>
        <v>666</v>
      </c>
      <c r="H1661" s="16" t="s">
        <v>2980</v>
      </c>
    </row>
    <row r="1662" spans="3:4" s="16" customFormat="1" ht="12.75">
      <c r="C1662" s="14"/>
      <c r="D1662" s="10"/>
    </row>
    <row r="1663" spans="1:6" s="16" customFormat="1" ht="12.75">
      <c r="A1663" s="10" t="s">
        <v>2981</v>
      </c>
      <c r="B1663" s="10" t="s">
        <v>2982</v>
      </c>
      <c r="C1663" s="14">
        <v>250</v>
      </c>
      <c r="D1663" s="10" t="s">
        <v>413</v>
      </c>
      <c r="E1663" s="14">
        <f>ROUNDUP(C1663*1.4,0)</f>
        <v>350</v>
      </c>
      <c r="F1663" s="14">
        <f>ROUNDUP(C1663*1.3,0)</f>
        <v>325</v>
      </c>
    </row>
    <row r="1664" spans="1:8" s="16" customFormat="1" ht="12.75">
      <c r="A1664" s="10" t="s">
        <v>2983</v>
      </c>
      <c r="B1664" s="10" t="s">
        <v>3153</v>
      </c>
      <c r="C1664" s="14">
        <v>340</v>
      </c>
      <c r="D1664" s="10" t="s">
        <v>605</v>
      </c>
      <c r="E1664" s="14">
        <f>ROUNDUP(C1664*1.4,0)</f>
        <v>476</v>
      </c>
      <c r="F1664" s="14">
        <f>ROUNDUP(C1664*1.3,0)</f>
        <v>442</v>
      </c>
      <c r="H1664" s="16" t="s">
        <v>527</v>
      </c>
    </row>
    <row r="1665" spans="1:8" s="16" customFormat="1" ht="12.75">
      <c r="A1665" s="10" t="s">
        <v>3154</v>
      </c>
      <c r="B1665" s="10" t="s">
        <v>3155</v>
      </c>
      <c r="C1665" s="14">
        <v>332</v>
      </c>
      <c r="D1665" s="10" t="s">
        <v>605</v>
      </c>
      <c r="E1665" s="14">
        <f>ROUNDUP(C1665*1.4,0)</f>
        <v>465</v>
      </c>
      <c r="F1665" s="14">
        <f>ROUNDUP(C1665*1.3,0)</f>
        <v>432</v>
      </c>
      <c r="H1665" s="16" t="s">
        <v>527</v>
      </c>
    </row>
    <row r="1666" spans="3:4" s="16" customFormat="1" ht="12.75">
      <c r="C1666" s="14"/>
      <c r="D1666" s="10"/>
    </row>
    <row r="1667" spans="1:6" s="16" customFormat="1" ht="12.75">
      <c r="A1667" s="10" t="s">
        <v>3156</v>
      </c>
      <c r="B1667" s="10" t="s">
        <v>3157</v>
      </c>
      <c r="C1667" s="14">
        <v>102</v>
      </c>
      <c r="D1667" s="10"/>
      <c r="E1667" s="14">
        <f aca="true" t="shared" si="107" ref="E1667:E1676">ROUNDUP(C1667*1.4,0)</f>
        <v>143</v>
      </c>
      <c r="F1667" s="14">
        <f aca="true" t="shared" si="108" ref="F1667:F1676">ROUNDUP(C1667*1.3,0)</f>
        <v>133</v>
      </c>
    </row>
    <row r="1668" spans="1:6" s="16" customFormat="1" ht="12.75">
      <c r="A1668" s="10" t="s">
        <v>3158</v>
      </c>
      <c r="B1668" s="10" t="s">
        <v>3160</v>
      </c>
      <c r="C1668" s="14">
        <v>50</v>
      </c>
      <c r="D1668" s="10"/>
      <c r="E1668" s="14">
        <f t="shared" si="107"/>
        <v>70</v>
      </c>
      <c r="F1668" s="14">
        <f t="shared" si="108"/>
        <v>65</v>
      </c>
    </row>
    <row r="1669" spans="1:6" s="16" customFormat="1" ht="12.75">
      <c r="A1669" s="10" t="s">
        <v>3161</v>
      </c>
      <c r="B1669" s="10" t="s">
        <v>3162</v>
      </c>
      <c r="C1669" s="14">
        <v>416</v>
      </c>
      <c r="D1669" s="10"/>
      <c r="E1669" s="14">
        <f t="shared" si="107"/>
        <v>583</v>
      </c>
      <c r="F1669" s="14">
        <f t="shared" si="108"/>
        <v>541</v>
      </c>
    </row>
    <row r="1670" spans="1:6" s="16" customFormat="1" ht="12.75">
      <c r="A1670" s="10" t="s">
        <v>3163</v>
      </c>
      <c r="B1670" s="10" t="s">
        <v>3164</v>
      </c>
      <c r="C1670" s="14">
        <v>34</v>
      </c>
      <c r="D1670" s="10"/>
      <c r="E1670" s="14">
        <f t="shared" si="107"/>
        <v>48</v>
      </c>
      <c r="F1670" s="14">
        <f t="shared" si="108"/>
        <v>45</v>
      </c>
    </row>
    <row r="1671" spans="1:6" s="16" customFormat="1" ht="12.75">
      <c r="A1671" s="10" t="s">
        <v>3334</v>
      </c>
      <c r="B1671" s="10" t="s">
        <v>3335</v>
      </c>
      <c r="C1671" s="14">
        <v>75</v>
      </c>
      <c r="D1671" s="10"/>
      <c r="E1671" s="14">
        <f t="shared" si="107"/>
        <v>105</v>
      </c>
      <c r="F1671" s="14">
        <f t="shared" si="108"/>
        <v>98</v>
      </c>
    </row>
    <row r="1672" spans="1:6" s="16" customFormat="1" ht="12.75">
      <c r="A1672" s="10" t="s">
        <v>3336</v>
      </c>
      <c r="B1672" s="10" t="s">
        <v>3337</v>
      </c>
      <c r="C1672" s="14">
        <v>175</v>
      </c>
      <c r="D1672" s="10"/>
      <c r="E1672" s="14">
        <f t="shared" si="107"/>
        <v>245</v>
      </c>
      <c r="F1672" s="14">
        <f t="shared" si="108"/>
        <v>228</v>
      </c>
    </row>
    <row r="1673" spans="1:6" s="16" customFormat="1" ht="12.75">
      <c r="A1673" s="10" t="s">
        <v>3338</v>
      </c>
      <c r="B1673" s="10" t="s">
        <v>3177</v>
      </c>
      <c r="C1673" s="14">
        <v>95</v>
      </c>
      <c r="D1673" s="10"/>
      <c r="E1673" s="14">
        <f t="shared" si="107"/>
        <v>133</v>
      </c>
      <c r="F1673" s="14">
        <f t="shared" si="108"/>
        <v>124</v>
      </c>
    </row>
    <row r="1674" spans="1:6" s="16" customFormat="1" ht="12.75">
      <c r="A1674" s="10" t="s">
        <v>3178</v>
      </c>
      <c r="B1674" s="10" t="s">
        <v>3179</v>
      </c>
      <c r="C1674" s="14">
        <v>48</v>
      </c>
      <c r="D1674" s="10"/>
      <c r="E1674" s="14">
        <f t="shared" si="107"/>
        <v>68</v>
      </c>
      <c r="F1674" s="14">
        <f t="shared" si="108"/>
        <v>63</v>
      </c>
    </row>
    <row r="1675" spans="1:6" s="16" customFormat="1" ht="12.75">
      <c r="A1675" s="10" t="s">
        <v>3180</v>
      </c>
      <c r="B1675" s="10" t="s">
        <v>3181</v>
      </c>
      <c r="C1675" s="14">
        <v>27</v>
      </c>
      <c r="D1675" s="10"/>
      <c r="E1675" s="14">
        <f t="shared" si="107"/>
        <v>38</v>
      </c>
      <c r="F1675" s="14">
        <f t="shared" si="108"/>
        <v>36</v>
      </c>
    </row>
    <row r="1676" spans="1:6" s="16" customFormat="1" ht="12.75">
      <c r="A1676" s="10" t="s">
        <v>3182</v>
      </c>
      <c r="B1676" s="10" t="s">
        <v>3183</v>
      </c>
      <c r="C1676" s="14">
        <v>50</v>
      </c>
      <c r="D1676" s="10"/>
      <c r="E1676" s="14">
        <f t="shared" si="107"/>
        <v>70</v>
      </c>
      <c r="F1676" s="14">
        <f t="shared" si="108"/>
        <v>65</v>
      </c>
    </row>
    <row r="1677" spans="1:6" s="16" customFormat="1" ht="12.75">
      <c r="A1677" s="10"/>
      <c r="B1677" s="10"/>
      <c r="C1677" s="14"/>
      <c r="D1677" s="10"/>
      <c r="E1677" s="14"/>
      <c r="F1677" s="14"/>
    </row>
    <row r="1678" spans="1:6" s="16" customFormat="1" ht="12.75">
      <c r="A1678" s="10" t="s">
        <v>3184</v>
      </c>
      <c r="B1678" s="10" t="s">
        <v>3185</v>
      </c>
      <c r="C1678" s="14">
        <v>142</v>
      </c>
      <c r="D1678" s="10"/>
      <c r="E1678" s="14">
        <f aca="true" t="shared" si="109" ref="E1678:E1685">ROUNDUP(C1678*1.4,0)</f>
        <v>199</v>
      </c>
      <c r="F1678" s="14">
        <f aca="true" t="shared" si="110" ref="F1678:F1685">ROUNDUP(C1678*1.3,0)</f>
        <v>185</v>
      </c>
    </row>
    <row r="1679" spans="1:6" s="16" customFormat="1" ht="12.75">
      <c r="A1679" s="10" t="s">
        <v>3186</v>
      </c>
      <c r="B1679" s="10" t="s">
        <v>3021</v>
      </c>
      <c r="C1679" s="14">
        <v>73</v>
      </c>
      <c r="D1679" s="10"/>
      <c r="E1679" s="14">
        <f t="shared" si="109"/>
        <v>103</v>
      </c>
      <c r="F1679" s="14">
        <f t="shared" si="110"/>
        <v>95</v>
      </c>
    </row>
    <row r="1680" spans="1:6" s="16" customFormat="1" ht="12.75">
      <c r="A1680" s="10" t="s">
        <v>3192</v>
      </c>
      <c r="B1680" s="10" t="s">
        <v>3193</v>
      </c>
      <c r="C1680" s="14">
        <v>427</v>
      </c>
      <c r="D1680" s="10"/>
      <c r="E1680" s="14">
        <f t="shared" si="109"/>
        <v>598</v>
      </c>
      <c r="F1680" s="14">
        <f t="shared" si="110"/>
        <v>556</v>
      </c>
    </row>
    <row r="1681" spans="1:6" s="16" customFormat="1" ht="12.75">
      <c r="A1681" s="10" t="s">
        <v>3027</v>
      </c>
      <c r="B1681" s="10" t="s">
        <v>3028</v>
      </c>
      <c r="C1681" s="14">
        <v>506</v>
      </c>
      <c r="D1681" s="10"/>
      <c r="E1681" s="14">
        <f t="shared" si="109"/>
        <v>709</v>
      </c>
      <c r="F1681" s="14">
        <f t="shared" si="110"/>
        <v>658</v>
      </c>
    </row>
    <row r="1682" spans="1:6" s="16" customFormat="1" ht="12.75">
      <c r="A1682" s="10" t="s">
        <v>3029</v>
      </c>
      <c r="B1682" s="10" t="s">
        <v>3030</v>
      </c>
      <c r="C1682" s="14">
        <v>375</v>
      </c>
      <c r="D1682" s="10"/>
      <c r="E1682" s="14">
        <f t="shared" si="109"/>
        <v>525</v>
      </c>
      <c r="F1682" s="14">
        <f t="shared" si="110"/>
        <v>488</v>
      </c>
    </row>
    <row r="1683" spans="1:6" s="16" customFormat="1" ht="12.75">
      <c r="A1683" s="10" t="s">
        <v>2838</v>
      </c>
      <c r="B1683" s="10" t="s">
        <v>2839</v>
      </c>
      <c r="C1683" s="14">
        <v>145</v>
      </c>
      <c r="D1683" s="10"/>
      <c r="E1683" s="14">
        <f t="shared" si="109"/>
        <v>203</v>
      </c>
      <c r="F1683" s="14">
        <f t="shared" si="110"/>
        <v>189</v>
      </c>
    </row>
    <row r="1684" spans="1:6" s="16" customFormat="1" ht="12.75">
      <c r="A1684" s="10" t="s">
        <v>2840</v>
      </c>
      <c r="B1684" s="10" t="s">
        <v>2841</v>
      </c>
      <c r="C1684" s="14">
        <v>505</v>
      </c>
      <c r="D1684" s="10"/>
      <c r="E1684" s="14">
        <f t="shared" si="109"/>
        <v>707</v>
      </c>
      <c r="F1684" s="14">
        <f t="shared" si="110"/>
        <v>657</v>
      </c>
    </row>
    <row r="1685" spans="1:6" s="16" customFormat="1" ht="12.75">
      <c r="A1685" s="24" t="s">
        <v>2842</v>
      </c>
      <c r="B1685" s="24" t="s">
        <v>3035</v>
      </c>
      <c r="C1685" s="14">
        <v>142</v>
      </c>
      <c r="D1685" s="10"/>
      <c r="E1685" s="25">
        <f t="shared" si="109"/>
        <v>199</v>
      </c>
      <c r="F1685" s="25">
        <f t="shared" si="110"/>
        <v>185</v>
      </c>
    </row>
    <row r="1686" spans="1:6" s="16" customFormat="1" ht="12.75">
      <c r="A1686" s="10"/>
      <c r="B1686" s="10"/>
      <c r="C1686" s="14"/>
      <c r="D1686" s="10"/>
      <c r="E1686" s="10"/>
      <c r="F1686" s="10"/>
    </row>
    <row r="1687" spans="1:6" s="16" customFormat="1" ht="12.75">
      <c r="A1687" s="27" t="s">
        <v>3036</v>
      </c>
      <c r="B1687" s="10"/>
      <c r="C1687" s="14"/>
      <c r="D1687" s="10"/>
      <c r="E1687" s="10"/>
      <c r="F1687" s="10"/>
    </row>
    <row r="1688" spans="1:6" s="16" customFormat="1" ht="12.75">
      <c r="A1688" s="27"/>
      <c r="B1688" s="10"/>
      <c r="C1688" s="14"/>
      <c r="D1688" s="10"/>
      <c r="E1688" s="10"/>
      <c r="F1688" s="10"/>
    </row>
    <row r="1689" spans="1:6" s="16" customFormat="1" ht="21" customHeight="1">
      <c r="A1689" s="10" t="s">
        <v>3037</v>
      </c>
      <c r="B1689" s="69" t="s">
        <v>3203</v>
      </c>
      <c r="C1689" s="14">
        <v>1300</v>
      </c>
      <c r="D1689" s="10"/>
      <c r="E1689" s="10"/>
      <c r="F1689" s="10"/>
    </row>
    <row r="1690" spans="1:6" s="16" customFormat="1" ht="21.75">
      <c r="A1690" s="10" t="s">
        <v>3204</v>
      </c>
      <c r="B1690" s="69" t="s">
        <v>3371</v>
      </c>
      <c r="C1690" s="14">
        <f>C1661+C1667+C1668+C1669+C1678+C1679+C1681</f>
        <v>1801</v>
      </c>
      <c r="D1690" s="10"/>
      <c r="E1690" s="10"/>
      <c r="F1690" s="10"/>
    </row>
    <row r="1691" spans="1:6" s="16" customFormat="1" ht="12.75">
      <c r="A1691" s="10" t="s">
        <v>3372</v>
      </c>
      <c r="B1691" s="69" t="s">
        <v>3375</v>
      </c>
      <c r="C1691" s="14">
        <f>C1660+C1683+C1684</f>
        <v>942</v>
      </c>
      <c r="D1691" s="10"/>
      <c r="E1691" s="10"/>
      <c r="F1691" s="10"/>
    </row>
    <row r="1692" spans="1:6" s="16" customFormat="1" ht="12.75">
      <c r="A1692" s="10"/>
      <c r="B1692" s="69"/>
      <c r="C1692" s="14"/>
      <c r="D1692" s="10"/>
      <c r="E1692" s="10"/>
      <c r="F1692" s="10"/>
    </row>
    <row r="1693" spans="3:4" s="16" customFormat="1" ht="12.75">
      <c r="C1693" s="14"/>
      <c r="D1693" s="10"/>
    </row>
    <row r="1694" spans="1:4" s="16" customFormat="1" ht="15.75">
      <c r="A1694" s="59" t="s">
        <v>3376</v>
      </c>
      <c r="C1694" s="14"/>
      <c r="D1694" s="10"/>
    </row>
    <row r="1695" spans="3:4" s="16" customFormat="1" ht="12.75">
      <c r="C1695" s="14"/>
      <c r="D1695" s="10"/>
    </row>
    <row r="1696" spans="1:8" s="16" customFormat="1" ht="12.75">
      <c r="A1696" s="10" t="s">
        <v>3377</v>
      </c>
      <c r="B1696" s="10" t="s">
        <v>3378</v>
      </c>
      <c r="C1696" s="14">
        <v>189</v>
      </c>
      <c r="D1696" s="10" t="s">
        <v>378</v>
      </c>
      <c r="E1696" s="14">
        <f aca="true" t="shared" si="111" ref="E1696:E1701">ROUNDUP(C1696*1.4,0)</f>
        <v>265</v>
      </c>
      <c r="F1696" s="14">
        <f aca="true" t="shared" si="112" ref="F1696:F1701">ROUNDUP(C1696*1.3,0)</f>
        <v>246</v>
      </c>
      <c r="H1696" s="16" t="s">
        <v>3379</v>
      </c>
    </row>
    <row r="1697" spans="1:8" s="16" customFormat="1" ht="12.75">
      <c r="A1697" s="10" t="s">
        <v>3380</v>
      </c>
      <c r="B1697" s="10" t="s">
        <v>14</v>
      </c>
      <c r="C1697" s="14">
        <v>216</v>
      </c>
      <c r="D1697" s="10" t="s">
        <v>1093</v>
      </c>
      <c r="E1697" s="14">
        <f t="shared" si="111"/>
        <v>303</v>
      </c>
      <c r="F1697" s="14">
        <f t="shared" si="112"/>
        <v>281</v>
      </c>
      <c r="H1697" s="16" t="s">
        <v>3547</v>
      </c>
    </row>
    <row r="1698" spans="1:8" s="16" customFormat="1" ht="12.75">
      <c r="A1698" s="10" t="s">
        <v>3215</v>
      </c>
      <c r="B1698" s="10" t="s">
        <v>3216</v>
      </c>
      <c r="C1698" s="14">
        <v>216</v>
      </c>
      <c r="D1698" s="10" t="s">
        <v>1143</v>
      </c>
      <c r="E1698" s="14">
        <f t="shared" si="111"/>
        <v>303</v>
      </c>
      <c r="F1698" s="14">
        <f t="shared" si="112"/>
        <v>281</v>
      </c>
      <c r="H1698" s="16" t="s">
        <v>3381</v>
      </c>
    </row>
    <row r="1699" spans="1:8" s="16" customFormat="1" ht="12.75">
      <c r="A1699" s="10" t="s">
        <v>3382</v>
      </c>
      <c r="B1699" s="10" t="s">
        <v>3383</v>
      </c>
      <c r="C1699" s="14">
        <v>216</v>
      </c>
      <c r="D1699" s="10" t="s">
        <v>413</v>
      </c>
      <c r="E1699" s="14">
        <f t="shared" si="111"/>
        <v>303</v>
      </c>
      <c r="F1699" s="14">
        <f t="shared" si="112"/>
        <v>281</v>
      </c>
      <c r="H1699" s="16" t="s">
        <v>3221</v>
      </c>
    </row>
    <row r="1700" spans="1:8" s="16" customFormat="1" ht="12.75">
      <c r="A1700" s="10" t="s">
        <v>3222</v>
      </c>
      <c r="B1700" s="10" t="s">
        <v>3223</v>
      </c>
      <c r="C1700" s="14">
        <v>243</v>
      </c>
      <c r="D1700" s="10" t="s">
        <v>1123</v>
      </c>
      <c r="E1700" s="14">
        <f t="shared" si="111"/>
        <v>341</v>
      </c>
      <c r="F1700" s="14">
        <f t="shared" si="112"/>
        <v>316</v>
      </c>
      <c r="H1700" s="16" t="s">
        <v>3066</v>
      </c>
    </row>
    <row r="1701" spans="1:6" s="16" customFormat="1" ht="12.75">
      <c r="A1701" s="34" t="s">
        <v>3067</v>
      </c>
      <c r="B1701" s="34" t="s">
        <v>3068</v>
      </c>
      <c r="C1701" s="14">
        <v>243</v>
      </c>
      <c r="D1701" s="10" t="s">
        <v>378</v>
      </c>
      <c r="E1701" s="35">
        <f t="shared" si="111"/>
        <v>341</v>
      </c>
      <c r="F1701" s="35">
        <f t="shared" si="112"/>
        <v>316</v>
      </c>
    </row>
    <row r="1702" spans="3:4" s="16" customFormat="1" ht="12.75">
      <c r="C1702" s="14"/>
      <c r="D1702" s="10"/>
    </row>
    <row r="1703" spans="1:4" s="16" customFormat="1" ht="15.75">
      <c r="A1703" s="59" t="s">
        <v>3069</v>
      </c>
      <c r="B1703" s="10"/>
      <c r="C1703" s="14"/>
      <c r="D1703" s="10"/>
    </row>
    <row r="1704" spans="1:4" s="16" customFormat="1" ht="12.75">
      <c r="A1704" s="10"/>
      <c r="B1704" s="10"/>
      <c r="C1704" s="14"/>
      <c r="D1704" s="10"/>
    </row>
    <row r="1705" spans="1:6" s="16" customFormat="1" ht="12.75">
      <c r="A1705" s="34" t="s">
        <v>3070</v>
      </c>
      <c r="B1705" s="34" t="s">
        <v>3227</v>
      </c>
      <c r="C1705" s="14">
        <v>338</v>
      </c>
      <c r="D1705" s="10" t="s">
        <v>2271</v>
      </c>
      <c r="E1705" s="35">
        <f>ROUNDUP(C1705*1.4,0)</f>
        <v>474</v>
      </c>
      <c r="F1705" s="35">
        <f>ROUNDUP(C1705*1.3,0)</f>
        <v>440</v>
      </c>
    </row>
    <row r="1706" spans="3:4" s="16" customFormat="1" ht="12.75">
      <c r="C1706" s="14"/>
      <c r="D1706" s="10"/>
    </row>
    <row r="1707" spans="3:4" s="16" customFormat="1" ht="12.75">
      <c r="C1707" s="14"/>
      <c r="D1707" s="10"/>
    </row>
    <row r="1708" spans="1:4" s="16" customFormat="1" ht="12.75">
      <c r="A1708" s="50" t="s">
        <v>3228</v>
      </c>
      <c r="C1708" s="14"/>
      <c r="D1708" s="10"/>
    </row>
    <row r="1709" spans="3:4" s="16" customFormat="1" ht="12.75">
      <c r="C1709" s="14"/>
      <c r="D1709" s="10"/>
    </row>
    <row r="1710" spans="2:4" s="16" customFormat="1" ht="12.75">
      <c r="B1710" s="50" t="s">
        <v>3229</v>
      </c>
      <c r="C1710" s="14"/>
      <c r="D1710" s="10"/>
    </row>
    <row r="1711" s="16" customFormat="1" ht="12.75">
      <c r="C1711" s="14"/>
    </row>
    <row r="1712" spans="1:3" s="16" customFormat="1" ht="12.75">
      <c r="A1712" s="27" t="s">
        <v>2321</v>
      </c>
      <c r="C1712" s="14"/>
    </row>
    <row r="1713" spans="1:3" s="16" customFormat="1" ht="12.75">
      <c r="A1713" s="27"/>
      <c r="C1713" s="14"/>
    </row>
    <row r="1714" spans="1:8" s="16" customFormat="1" ht="12.75">
      <c r="A1714" s="10" t="s">
        <v>3072</v>
      </c>
      <c r="B1714" s="16" t="s">
        <v>3073</v>
      </c>
      <c r="C1714" s="14">
        <v>102</v>
      </c>
      <c r="D1714" s="10" t="s">
        <v>942</v>
      </c>
      <c r="E1714" s="14">
        <f>ROUNDUP(C1714*1.4,0)</f>
        <v>143</v>
      </c>
      <c r="F1714" s="14">
        <f>ROUNDUP(C1714*1.3,0)</f>
        <v>133</v>
      </c>
      <c r="H1714" s="16" t="s">
        <v>3074</v>
      </c>
    </row>
    <row r="1715" spans="1:8" s="16" customFormat="1" ht="12.75">
      <c r="A1715" s="10" t="s">
        <v>3075</v>
      </c>
      <c r="B1715" s="10" t="s">
        <v>3076</v>
      </c>
      <c r="C1715" s="14">
        <v>137</v>
      </c>
      <c r="D1715" s="10" t="s">
        <v>1093</v>
      </c>
      <c r="E1715" s="14">
        <f>ROUNDUP(C1715*1.4,0)</f>
        <v>192</v>
      </c>
      <c r="F1715" s="14">
        <f>ROUNDUP(C1715*1.3,0)</f>
        <v>179</v>
      </c>
      <c r="H1715" s="16" t="s">
        <v>3077</v>
      </c>
    </row>
    <row r="1716" spans="1:6" s="16" customFormat="1" ht="12.75">
      <c r="A1716" s="10"/>
      <c r="B1716" s="10"/>
      <c r="C1716" s="14"/>
      <c r="D1716" s="10"/>
      <c r="E1716" s="10"/>
      <c r="F1716" s="10"/>
    </row>
    <row r="1717" spans="1:6" s="16" customFormat="1" ht="12.75">
      <c r="A1717" s="10"/>
      <c r="B1717" s="10"/>
      <c r="C1717" s="14"/>
      <c r="D1717" s="10"/>
      <c r="E1717" s="10"/>
      <c r="F1717" s="10"/>
    </row>
    <row r="1718" spans="1:3" s="16" customFormat="1" ht="12.75">
      <c r="A1718" s="27" t="s">
        <v>3233</v>
      </c>
      <c r="C1718" s="14"/>
    </row>
    <row r="1719" s="16" customFormat="1" ht="12.75">
      <c r="C1719" s="14"/>
    </row>
    <row r="1720" spans="1:6" s="16" customFormat="1" ht="12.75">
      <c r="A1720" s="10" t="s">
        <v>3234</v>
      </c>
      <c r="B1720" s="10" t="s">
        <v>3235</v>
      </c>
      <c r="C1720" s="14">
        <v>244</v>
      </c>
      <c r="D1720" s="10" t="s">
        <v>959</v>
      </c>
      <c r="E1720" s="14">
        <f>ROUNDUP(C1720*1.4,0)</f>
        <v>342</v>
      </c>
      <c r="F1720" s="14">
        <f>ROUNDUP(C1720*1.3,0)</f>
        <v>318</v>
      </c>
    </row>
    <row r="1721" s="16" customFormat="1" ht="12.75">
      <c r="C1721" s="14"/>
    </row>
    <row r="1722" spans="1:3" s="16" customFormat="1" ht="12.75">
      <c r="A1722" s="50" t="s">
        <v>3236</v>
      </c>
      <c r="C1722" s="14"/>
    </row>
    <row r="1723" s="16" customFormat="1" ht="12.75">
      <c r="C1723" s="14"/>
    </row>
    <row r="1724" spans="1:3" s="16" customFormat="1" ht="12.75">
      <c r="A1724" s="27" t="s">
        <v>1061</v>
      </c>
      <c r="C1724" s="14"/>
    </row>
    <row r="1725" s="16" customFormat="1" ht="12.75">
      <c r="C1725" s="14"/>
    </row>
    <row r="1726" spans="1:6" s="16" customFormat="1" ht="12.75">
      <c r="A1726" s="10" t="s">
        <v>3237</v>
      </c>
      <c r="B1726" s="10" t="s">
        <v>3238</v>
      </c>
      <c r="C1726" s="14">
        <v>447</v>
      </c>
      <c r="D1726" s="10" t="s">
        <v>865</v>
      </c>
      <c r="E1726" s="14">
        <f>ROUNDUP(C1726*1.4,0)</f>
        <v>626</v>
      </c>
      <c r="F1726" s="14">
        <f>ROUNDUP(C1726*1.3,0)</f>
        <v>582</v>
      </c>
    </row>
    <row r="1727" spans="1:6" s="16" customFormat="1" ht="12.75">
      <c r="A1727" s="17"/>
      <c r="B1727" s="17"/>
      <c r="C1727" s="14"/>
      <c r="D1727" s="17"/>
      <c r="E1727" s="17"/>
      <c r="F1727" s="17"/>
    </row>
    <row r="1728" spans="1:6" s="16" customFormat="1" ht="12.75">
      <c r="A1728" s="27" t="s">
        <v>2321</v>
      </c>
      <c r="B1728" s="17"/>
      <c r="C1728" s="14"/>
      <c r="D1728" s="17"/>
      <c r="E1728" s="17"/>
      <c r="F1728" s="17"/>
    </row>
    <row r="1729" spans="1:6" s="16" customFormat="1" ht="12.75">
      <c r="A1729" s="17"/>
      <c r="B1729" s="17"/>
      <c r="C1729" s="14"/>
      <c r="D1729" s="17"/>
      <c r="E1729" s="17"/>
      <c r="F1729" s="17"/>
    </row>
    <row r="1730" spans="1:6" s="16" customFormat="1" ht="12.75">
      <c r="A1730" s="10" t="s">
        <v>3239</v>
      </c>
      <c r="B1730" s="10" t="s">
        <v>3242</v>
      </c>
      <c r="C1730" s="14">
        <v>246</v>
      </c>
      <c r="D1730" s="10" t="s">
        <v>684</v>
      </c>
      <c r="E1730" s="14">
        <f>ROUNDUP(C1730*1.4,0)</f>
        <v>345</v>
      </c>
      <c r="F1730" s="14">
        <f>ROUNDUP(C1730*1.3,0)</f>
        <v>320</v>
      </c>
    </row>
    <row r="1731" spans="1:6" s="16" customFormat="1" ht="12.75">
      <c r="A1731" s="10" t="s">
        <v>3243</v>
      </c>
      <c r="B1731" s="10" t="s">
        <v>3244</v>
      </c>
      <c r="C1731" s="14">
        <v>349</v>
      </c>
      <c r="D1731" s="17" t="s">
        <v>605</v>
      </c>
      <c r="E1731" s="14">
        <f>ROUNDUP(C1731*1.4,0)</f>
        <v>489</v>
      </c>
      <c r="F1731" s="14">
        <f>ROUNDUP(C1731*1.3,0)</f>
        <v>454</v>
      </c>
    </row>
    <row r="1732" s="16" customFormat="1" ht="12.75">
      <c r="C1732" s="14"/>
    </row>
    <row r="1733" s="16" customFormat="1" ht="12.75">
      <c r="C1733" s="14"/>
    </row>
    <row r="1734" s="16" customFormat="1" ht="12.75">
      <c r="C1734" s="14"/>
    </row>
    <row r="1735" spans="1:3" s="16" customFormat="1" ht="12.75">
      <c r="A1735" s="50" t="s">
        <v>3245</v>
      </c>
      <c r="C1735" s="14"/>
    </row>
    <row r="1736" s="16" customFormat="1" ht="12.75">
      <c r="C1736" s="14"/>
    </row>
    <row r="1737" spans="1:3" s="16" customFormat="1" ht="12.75">
      <c r="A1737" s="50" t="s">
        <v>3255</v>
      </c>
      <c r="C1737" s="14"/>
    </row>
    <row r="1738" s="16" customFormat="1" ht="12.75">
      <c r="C1738" s="14"/>
    </row>
    <row r="1739" spans="1:6" s="16" customFormat="1" ht="12.75">
      <c r="A1739" s="10" t="s">
        <v>3256</v>
      </c>
      <c r="B1739" s="10" t="s">
        <v>1409</v>
      </c>
      <c r="C1739" s="14">
        <v>271</v>
      </c>
      <c r="D1739" s="10" t="s">
        <v>665</v>
      </c>
      <c r="E1739" s="14">
        <f>ROUNDUP(C1739*1.4,0)</f>
        <v>380</v>
      </c>
      <c r="F1739" s="14">
        <f>ROUNDUP(C1739*1.3,0)</f>
        <v>353</v>
      </c>
    </row>
    <row r="1740" spans="1:6" s="16" customFormat="1" ht="12.75">
      <c r="A1740" s="10" t="s">
        <v>3257</v>
      </c>
      <c r="B1740" s="10" t="s">
        <v>3258</v>
      </c>
      <c r="C1740" s="14">
        <v>205</v>
      </c>
      <c r="D1740" s="10"/>
      <c r="E1740" s="14">
        <f>ROUNDUP(C1740*1.4,0)</f>
        <v>287</v>
      </c>
      <c r="F1740" s="14">
        <f>ROUNDUP(C1740*1.3,0)</f>
        <v>267</v>
      </c>
    </row>
    <row r="1741" spans="1:6" s="16" customFormat="1" ht="12.75">
      <c r="A1741" s="10" t="s">
        <v>3259</v>
      </c>
      <c r="B1741" s="10" t="s">
        <v>3260</v>
      </c>
      <c r="C1741" s="14">
        <v>419</v>
      </c>
      <c r="D1741" s="10" t="s">
        <v>420</v>
      </c>
      <c r="E1741" s="14">
        <f>ROUNDUP(C1741*1.4,0)</f>
        <v>587</v>
      </c>
      <c r="F1741" s="14">
        <f>ROUNDUP(C1741*1.3,0)</f>
        <v>545</v>
      </c>
    </row>
    <row r="1742" s="16" customFormat="1" ht="12.75">
      <c r="C1742" s="14"/>
    </row>
    <row r="1743" spans="1:3" s="16" customFormat="1" ht="12.75">
      <c r="A1743" s="27" t="s">
        <v>2321</v>
      </c>
      <c r="C1743" s="14"/>
    </row>
    <row r="1744" s="16" customFormat="1" ht="12.75">
      <c r="C1744" s="14"/>
    </row>
    <row r="1745" spans="1:6" s="16" customFormat="1" ht="12.75">
      <c r="A1745" s="24" t="s">
        <v>3261</v>
      </c>
      <c r="B1745" s="24" t="s">
        <v>3262</v>
      </c>
      <c r="C1745" s="14">
        <v>378</v>
      </c>
      <c r="D1745" s="10" t="s">
        <v>823</v>
      </c>
      <c r="E1745" s="25">
        <f>ROUNDUP(C1745*1.4,0)</f>
        <v>530</v>
      </c>
      <c r="F1745" s="25">
        <f>ROUNDUP(C1745*1.3,0)</f>
        <v>492</v>
      </c>
    </row>
    <row r="1746" s="16" customFormat="1" ht="12.75">
      <c r="C1746" s="14"/>
    </row>
    <row r="1747" spans="1:6" s="16" customFormat="1" ht="12.75">
      <c r="A1747" s="10" t="s">
        <v>3263</v>
      </c>
      <c r="B1747" s="10" t="s">
        <v>3264</v>
      </c>
      <c r="C1747" s="14">
        <v>742</v>
      </c>
      <c r="D1747" s="10"/>
      <c r="E1747" s="21">
        <f aca="true" t="shared" si="113" ref="E1747:E1761">ROUNDUP(C1747*1.4,0)</f>
        <v>1039</v>
      </c>
      <c r="F1747" s="21">
        <f aca="true" t="shared" si="114" ref="F1747:F1761">ROUNDUP(C1747*1.3,0)</f>
        <v>965</v>
      </c>
    </row>
    <row r="1748" spans="1:6" s="16" customFormat="1" ht="12.75">
      <c r="A1748" s="10" t="s">
        <v>3265</v>
      </c>
      <c r="B1748" s="10" t="s">
        <v>3266</v>
      </c>
      <c r="C1748" s="14">
        <v>198</v>
      </c>
      <c r="D1748" s="10"/>
      <c r="E1748" s="14">
        <f t="shared" si="113"/>
        <v>278</v>
      </c>
      <c r="F1748" s="14">
        <f t="shared" si="114"/>
        <v>258</v>
      </c>
    </row>
    <row r="1749" spans="1:6" s="16" customFormat="1" ht="12.75">
      <c r="A1749" s="10" t="s">
        <v>3267</v>
      </c>
      <c r="B1749" s="10" t="s">
        <v>3268</v>
      </c>
      <c r="C1749" s="14">
        <v>126</v>
      </c>
      <c r="D1749" s="10"/>
      <c r="E1749" s="14">
        <f t="shared" si="113"/>
        <v>177</v>
      </c>
      <c r="F1749" s="14">
        <f t="shared" si="114"/>
        <v>164</v>
      </c>
    </row>
    <row r="1750" spans="1:6" s="16" customFormat="1" ht="12.75">
      <c r="A1750" s="10" t="s">
        <v>3269</v>
      </c>
      <c r="B1750" s="10" t="s">
        <v>3270</v>
      </c>
      <c r="C1750" s="14">
        <v>63</v>
      </c>
      <c r="D1750" s="10"/>
      <c r="E1750" s="14">
        <f t="shared" si="113"/>
        <v>89</v>
      </c>
      <c r="F1750" s="14">
        <f t="shared" si="114"/>
        <v>82</v>
      </c>
    </row>
    <row r="1751" spans="1:6" s="16" customFormat="1" ht="12.75">
      <c r="A1751" s="10" t="s">
        <v>3100</v>
      </c>
      <c r="B1751" s="10" t="s">
        <v>3101</v>
      </c>
      <c r="C1751" s="14">
        <v>148</v>
      </c>
      <c r="D1751" s="10"/>
      <c r="E1751" s="14">
        <f t="shared" si="113"/>
        <v>208</v>
      </c>
      <c r="F1751" s="14">
        <f t="shared" si="114"/>
        <v>193</v>
      </c>
    </row>
    <row r="1752" spans="1:6" s="16" customFormat="1" ht="12.75">
      <c r="A1752" s="10" t="s">
        <v>3102</v>
      </c>
      <c r="B1752" s="10" t="s">
        <v>3103</v>
      </c>
      <c r="C1752" s="14">
        <v>719</v>
      </c>
      <c r="D1752" s="10"/>
      <c r="E1752" s="14">
        <f t="shared" si="113"/>
        <v>1007</v>
      </c>
      <c r="F1752" s="14">
        <f t="shared" si="114"/>
        <v>935</v>
      </c>
    </row>
    <row r="1753" spans="1:6" s="16" customFormat="1" ht="12.75">
      <c r="A1753" s="10" t="s">
        <v>3104</v>
      </c>
      <c r="B1753" s="10" t="s">
        <v>3105</v>
      </c>
      <c r="C1753" s="14">
        <v>148</v>
      </c>
      <c r="D1753" s="10"/>
      <c r="E1753" s="14">
        <f t="shared" si="113"/>
        <v>208</v>
      </c>
      <c r="F1753" s="14">
        <f t="shared" si="114"/>
        <v>193</v>
      </c>
    </row>
    <row r="1754" spans="1:6" s="16" customFormat="1" ht="12.75">
      <c r="A1754" s="10" t="s">
        <v>3276</v>
      </c>
      <c r="B1754" s="10" t="s">
        <v>3109</v>
      </c>
      <c r="C1754" s="14">
        <v>278</v>
      </c>
      <c r="D1754" s="10"/>
      <c r="E1754" s="14">
        <f t="shared" si="113"/>
        <v>390</v>
      </c>
      <c r="F1754" s="14">
        <f t="shared" si="114"/>
        <v>362</v>
      </c>
    </row>
    <row r="1755" spans="1:6" s="16" customFormat="1" ht="12.75">
      <c r="A1755" s="10" t="s">
        <v>3110</v>
      </c>
      <c r="B1755" s="10" t="s">
        <v>3111</v>
      </c>
      <c r="C1755" s="14">
        <v>220</v>
      </c>
      <c r="D1755" s="10"/>
      <c r="E1755" s="14">
        <f t="shared" si="113"/>
        <v>308</v>
      </c>
      <c r="F1755" s="14">
        <f t="shared" si="114"/>
        <v>286</v>
      </c>
    </row>
    <row r="1756" spans="1:6" s="16" customFormat="1" ht="12.75">
      <c r="A1756" s="10" t="s">
        <v>3112</v>
      </c>
      <c r="B1756" s="10" t="s">
        <v>2933</v>
      </c>
      <c r="C1756" s="14">
        <v>178</v>
      </c>
      <c r="D1756" s="10"/>
      <c r="E1756" s="14">
        <f t="shared" si="113"/>
        <v>250</v>
      </c>
      <c r="F1756" s="14">
        <f t="shared" si="114"/>
        <v>232</v>
      </c>
    </row>
    <row r="1757" spans="1:6" s="16" customFormat="1" ht="12.75">
      <c r="A1757" s="10" t="s">
        <v>2934</v>
      </c>
      <c r="B1757" s="10" t="s">
        <v>2935</v>
      </c>
      <c r="C1757" s="14">
        <v>333</v>
      </c>
      <c r="D1757" s="10"/>
      <c r="E1757" s="14">
        <f t="shared" si="113"/>
        <v>467</v>
      </c>
      <c r="F1757" s="14">
        <f t="shared" si="114"/>
        <v>433</v>
      </c>
    </row>
    <row r="1758" spans="1:6" s="16" customFormat="1" ht="12.75">
      <c r="A1758" s="10" t="s">
        <v>2936</v>
      </c>
      <c r="B1758" s="10" t="s">
        <v>2937</v>
      </c>
      <c r="C1758" s="14">
        <v>132</v>
      </c>
      <c r="D1758" s="10"/>
      <c r="E1758" s="14">
        <f t="shared" si="113"/>
        <v>185</v>
      </c>
      <c r="F1758" s="14">
        <f t="shared" si="114"/>
        <v>172</v>
      </c>
    </row>
    <row r="1759" spans="1:6" s="16" customFormat="1" ht="12.75">
      <c r="A1759" s="10" t="s">
        <v>3116</v>
      </c>
      <c r="B1759" s="10" t="s">
        <v>3117</v>
      </c>
      <c r="C1759" s="14">
        <v>132</v>
      </c>
      <c r="D1759" s="10"/>
      <c r="E1759" s="14">
        <f t="shared" si="113"/>
        <v>185</v>
      </c>
      <c r="F1759" s="14">
        <f t="shared" si="114"/>
        <v>172</v>
      </c>
    </row>
    <row r="1760" spans="1:6" s="16" customFormat="1" ht="12.75">
      <c r="A1760" s="10" t="s">
        <v>3118</v>
      </c>
      <c r="B1760" s="10" t="s">
        <v>3119</v>
      </c>
      <c r="C1760" s="14">
        <v>95</v>
      </c>
      <c r="D1760" s="10"/>
      <c r="E1760" s="14">
        <f t="shared" si="113"/>
        <v>133</v>
      </c>
      <c r="F1760" s="14">
        <f t="shared" si="114"/>
        <v>124</v>
      </c>
    </row>
    <row r="1761" spans="1:6" s="16" customFormat="1" ht="12.75">
      <c r="A1761" s="10" t="s">
        <v>3508</v>
      </c>
      <c r="B1761" s="10" t="s">
        <v>3509</v>
      </c>
      <c r="C1761" s="14">
        <v>124</v>
      </c>
      <c r="D1761" s="10"/>
      <c r="E1761" s="14">
        <f t="shared" si="113"/>
        <v>174</v>
      </c>
      <c r="F1761" s="14">
        <f t="shared" si="114"/>
        <v>162</v>
      </c>
    </row>
    <row r="1762" s="16" customFormat="1" ht="12.75"/>
    <row r="1763" spans="1:3" s="16" customFormat="1" ht="12.75">
      <c r="A1763" s="27" t="s">
        <v>212</v>
      </c>
      <c r="C1763" s="14"/>
    </row>
    <row r="1764" s="16" customFormat="1" ht="12.75">
      <c r="C1764" s="14"/>
    </row>
    <row r="1765" spans="1:7" s="16" customFormat="1" ht="12.75">
      <c r="A1765" s="10" t="s">
        <v>3510</v>
      </c>
      <c r="B1765" s="10" t="s">
        <v>3511</v>
      </c>
      <c r="C1765" s="14">
        <v>220</v>
      </c>
      <c r="D1765" s="10"/>
      <c r="E1765" s="14">
        <f aca="true" t="shared" si="115" ref="E1765:E1780">ROUNDUP(C1765*1.4,0)</f>
        <v>308</v>
      </c>
      <c r="F1765" s="14">
        <f aca="true" t="shared" si="116" ref="F1765:F1780">ROUNDUP(C1765*1.3,0)</f>
        <v>286</v>
      </c>
      <c r="G1765" s="10"/>
    </row>
    <row r="1766" spans="1:7" s="16" customFormat="1" ht="12.75">
      <c r="A1766" s="10" t="s">
        <v>3512</v>
      </c>
      <c r="B1766" s="10" t="s">
        <v>3513</v>
      </c>
      <c r="C1766" s="14">
        <v>69</v>
      </c>
      <c r="D1766" s="10"/>
      <c r="E1766" s="14">
        <f t="shared" si="115"/>
        <v>97</v>
      </c>
      <c r="F1766" s="14">
        <f t="shared" si="116"/>
        <v>90</v>
      </c>
      <c r="G1766" s="10"/>
    </row>
    <row r="1767" spans="1:7" s="16" customFormat="1" ht="12.75">
      <c r="A1767" s="10" t="s">
        <v>3471</v>
      </c>
      <c r="B1767" s="10" t="s">
        <v>3514</v>
      </c>
      <c r="C1767" s="14">
        <v>178</v>
      </c>
      <c r="D1767" s="10"/>
      <c r="E1767" s="14">
        <f t="shared" si="115"/>
        <v>250</v>
      </c>
      <c r="F1767" s="14">
        <f t="shared" si="116"/>
        <v>232</v>
      </c>
      <c r="G1767" s="10"/>
    </row>
    <row r="1768" spans="1:7" s="16" customFormat="1" ht="12.75">
      <c r="A1768" s="10" t="s">
        <v>3515</v>
      </c>
      <c r="B1768" s="10" t="s">
        <v>3516</v>
      </c>
      <c r="C1768" s="14">
        <v>168</v>
      </c>
      <c r="D1768" s="10"/>
      <c r="E1768" s="14">
        <f t="shared" si="115"/>
        <v>236</v>
      </c>
      <c r="F1768" s="14">
        <f t="shared" si="116"/>
        <v>219</v>
      </c>
      <c r="G1768" s="10"/>
    </row>
    <row r="1769" spans="1:7" s="16" customFormat="1" ht="12.75">
      <c r="A1769" s="10" t="s">
        <v>3517</v>
      </c>
      <c r="B1769" s="10" t="s">
        <v>3518</v>
      </c>
      <c r="C1769" s="14">
        <v>162</v>
      </c>
      <c r="D1769" s="10"/>
      <c r="E1769" s="14">
        <f t="shared" si="115"/>
        <v>227</v>
      </c>
      <c r="F1769" s="14">
        <f t="shared" si="116"/>
        <v>211</v>
      </c>
      <c r="G1769" s="10"/>
    </row>
    <row r="1770" spans="1:7" s="16" customFormat="1" ht="12.75">
      <c r="A1770" s="10" t="s">
        <v>3519</v>
      </c>
      <c r="B1770" s="10" t="s">
        <v>3453</v>
      </c>
      <c r="C1770" s="14">
        <v>90</v>
      </c>
      <c r="D1770" s="10"/>
      <c r="E1770" s="14">
        <f t="shared" si="115"/>
        <v>126</v>
      </c>
      <c r="F1770" s="14">
        <f t="shared" si="116"/>
        <v>117</v>
      </c>
      <c r="G1770" s="10"/>
    </row>
    <row r="1771" spans="1:7" s="16" customFormat="1" ht="12.75">
      <c r="A1771" s="10" t="s">
        <v>3454</v>
      </c>
      <c r="B1771" s="10" t="s">
        <v>3455</v>
      </c>
      <c r="C1771" s="14">
        <v>121</v>
      </c>
      <c r="D1771" s="10"/>
      <c r="E1771" s="14">
        <f t="shared" si="115"/>
        <v>170</v>
      </c>
      <c r="F1771" s="14">
        <f t="shared" si="116"/>
        <v>158</v>
      </c>
      <c r="G1771" s="10"/>
    </row>
    <row r="1772" spans="1:7" s="16" customFormat="1" ht="12.75">
      <c r="A1772" s="10" t="s">
        <v>3456</v>
      </c>
      <c r="B1772" s="10" t="s">
        <v>3457</v>
      </c>
      <c r="C1772" s="14">
        <v>176</v>
      </c>
      <c r="D1772" s="10"/>
      <c r="E1772" s="14">
        <f t="shared" si="115"/>
        <v>247</v>
      </c>
      <c r="F1772" s="14">
        <f t="shared" si="116"/>
        <v>229</v>
      </c>
      <c r="G1772" s="10"/>
    </row>
    <row r="1773" spans="1:7" s="16" customFormat="1" ht="12.75">
      <c r="A1773" s="10" t="s">
        <v>3458</v>
      </c>
      <c r="B1773" s="10" t="s">
        <v>3625</v>
      </c>
      <c r="C1773" s="14">
        <v>105</v>
      </c>
      <c r="D1773" s="10"/>
      <c r="E1773" s="14">
        <f t="shared" si="115"/>
        <v>147</v>
      </c>
      <c r="F1773" s="14">
        <f t="shared" si="116"/>
        <v>137</v>
      </c>
      <c r="G1773" s="10"/>
    </row>
    <row r="1774" spans="1:7" s="16" customFormat="1" ht="12.75">
      <c r="A1774" s="10" t="s">
        <v>3459</v>
      </c>
      <c r="B1774" s="10" t="s">
        <v>3460</v>
      </c>
      <c r="C1774" s="14">
        <v>525</v>
      </c>
      <c r="D1774" s="10"/>
      <c r="E1774" s="14">
        <f t="shared" si="115"/>
        <v>735</v>
      </c>
      <c r="F1774" s="14">
        <f t="shared" si="116"/>
        <v>683</v>
      </c>
      <c r="G1774" s="10"/>
    </row>
    <row r="1775" spans="1:7" s="16" customFormat="1" ht="12.75">
      <c r="A1775" s="10" t="s">
        <v>3461</v>
      </c>
      <c r="B1775" s="10" t="s">
        <v>3462</v>
      </c>
      <c r="C1775" s="14">
        <v>97</v>
      </c>
      <c r="D1775" s="10"/>
      <c r="E1775" s="14">
        <f t="shared" si="115"/>
        <v>136</v>
      </c>
      <c r="F1775" s="14">
        <f t="shared" si="116"/>
        <v>127</v>
      </c>
      <c r="G1775" s="10"/>
    </row>
    <row r="1776" spans="1:7" s="16" customFormat="1" ht="12.75">
      <c r="A1776" s="10" t="s">
        <v>3463</v>
      </c>
      <c r="B1776" s="10" t="s">
        <v>3305</v>
      </c>
      <c r="C1776" s="14">
        <v>96</v>
      </c>
      <c r="D1776" s="10"/>
      <c r="E1776" s="14">
        <f t="shared" si="115"/>
        <v>135</v>
      </c>
      <c r="F1776" s="14">
        <f t="shared" si="116"/>
        <v>125</v>
      </c>
      <c r="G1776" s="10"/>
    </row>
    <row r="1777" spans="1:7" s="16" customFormat="1" ht="12.75">
      <c r="A1777" s="10" t="s">
        <v>3306</v>
      </c>
      <c r="B1777" s="10" t="s">
        <v>3307</v>
      </c>
      <c r="C1777" s="14">
        <v>89</v>
      </c>
      <c r="D1777" s="10"/>
      <c r="E1777" s="14">
        <f t="shared" si="115"/>
        <v>125</v>
      </c>
      <c r="F1777" s="14">
        <f t="shared" si="116"/>
        <v>116</v>
      </c>
      <c r="G1777" s="10"/>
    </row>
    <row r="1778" spans="1:7" s="16" customFormat="1" ht="12.75">
      <c r="A1778" s="10" t="s">
        <v>3308</v>
      </c>
      <c r="B1778" s="10" t="s">
        <v>3143</v>
      </c>
      <c r="C1778" s="14">
        <v>97</v>
      </c>
      <c r="D1778" s="10"/>
      <c r="E1778" s="14">
        <f t="shared" si="115"/>
        <v>136</v>
      </c>
      <c r="F1778" s="14">
        <f t="shared" si="116"/>
        <v>127</v>
      </c>
      <c r="G1778" s="10"/>
    </row>
    <row r="1779" spans="1:7" s="16" customFormat="1" ht="12.75">
      <c r="A1779" s="10" t="s">
        <v>3144</v>
      </c>
      <c r="B1779" s="10" t="s">
        <v>3145</v>
      </c>
      <c r="C1779" s="14">
        <v>102</v>
      </c>
      <c r="D1779" s="10"/>
      <c r="E1779" s="14">
        <f t="shared" si="115"/>
        <v>143</v>
      </c>
      <c r="F1779" s="14">
        <f t="shared" si="116"/>
        <v>133</v>
      </c>
      <c r="G1779" s="10"/>
    </row>
    <row r="1780" spans="1:7" s="16" customFormat="1" ht="12.75">
      <c r="A1780" s="10" t="s">
        <v>3313</v>
      </c>
      <c r="B1780" s="10" t="s">
        <v>3314</v>
      </c>
      <c r="C1780" s="14">
        <v>89</v>
      </c>
      <c r="D1780" s="10"/>
      <c r="E1780" s="14">
        <f t="shared" si="115"/>
        <v>125</v>
      </c>
      <c r="F1780" s="14">
        <f t="shared" si="116"/>
        <v>116</v>
      </c>
      <c r="G1780" s="10"/>
    </row>
    <row r="1781" spans="1:7" s="16" customFormat="1" ht="12.75">
      <c r="A1781" s="10"/>
      <c r="B1781" s="10"/>
      <c r="C1781" s="14"/>
      <c r="D1781" s="10"/>
      <c r="E1781" s="14"/>
      <c r="F1781" s="14"/>
      <c r="G1781" s="10"/>
    </row>
    <row r="1782" spans="1:7" s="16" customFormat="1" ht="12.75">
      <c r="A1782" s="27" t="s">
        <v>2615</v>
      </c>
      <c r="B1782" s="10"/>
      <c r="C1782" s="14"/>
      <c r="D1782" s="10"/>
      <c r="E1782" s="14"/>
      <c r="F1782" s="14"/>
      <c r="G1782" s="10"/>
    </row>
    <row r="1783" spans="1:7" s="16" customFormat="1" ht="12.75">
      <c r="A1783" s="10"/>
      <c r="B1783" s="10"/>
      <c r="C1783" s="14"/>
      <c r="D1783" s="10"/>
      <c r="E1783" s="14"/>
      <c r="F1783" s="14"/>
      <c r="G1783" s="10"/>
    </row>
    <row r="1784" spans="1:7" s="16" customFormat="1" ht="12.75">
      <c r="A1784" s="10" t="s">
        <v>3315</v>
      </c>
      <c r="B1784" s="10" t="s">
        <v>3316</v>
      </c>
      <c r="C1784" s="14">
        <v>167</v>
      </c>
      <c r="D1784" s="10"/>
      <c r="E1784" s="14">
        <f>ROUNDUP(C1784*1.4,0)</f>
        <v>234</v>
      </c>
      <c r="F1784" s="14">
        <f>ROUNDUP(C1784*1.3,0)</f>
        <v>218</v>
      </c>
      <c r="G1784" s="10"/>
    </row>
    <row r="1785" spans="1:7" s="16" customFormat="1" ht="12.75">
      <c r="A1785" s="10" t="s">
        <v>3149</v>
      </c>
      <c r="B1785" s="10" t="s">
        <v>3150</v>
      </c>
      <c r="C1785" s="14">
        <v>293</v>
      </c>
      <c r="D1785" s="10"/>
      <c r="E1785" s="14">
        <f>ROUNDUP(C1785*1.4,0)</f>
        <v>411</v>
      </c>
      <c r="F1785" s="14">
        <f>ROUNDUP(C1785*1.3,0)</f>
        <v>381</v>
      </c>
      <c r="G1785" s="10"/>
    </row>
    <row r="1786" spans="1:7" s="16" customFormat="1" ht="12.75">
      <c r="A1786" s="10"/>
      <c r="B1786" s="10"/>
      <c r="C1786" s="14"/>
      <c r="D1786" s="10"/>
      <c r="E1786" s="14"/>
      <c r="F1786" s="14"/>
      <c r="G1786" s="10"/>
    </row>
    <row r="1787" spans="1:7" s="16" customFormat="1" ht="12.75">
      <c r="A1787" s="27" t="s">
        <v>1061</v>
      </c>
      <c r="B1787" s="10"/>
      <c r="C1787" s="14"/>
      <c r="D1787" s="10"/>
      <c r="E1787" s="14"/>
      <c r="F1787" s="14"/>
      <c r="G1787" s="10"/>
    </row>
    <row r="1788" spans="1:7" s="16" customFormat="1" ht="12.75">
      <c r="A1788" s="27"/>
      <c r="B1788" s="10"/>
      <c r="C1788" s="14"/>
      <c r="D1788" s="10"/>
      <c r="E1788" s="14"/>
      <c r="F1788" s="14"/>
      <c r="G1788" s="10"/>
    </row>
    <row r="1789" spans="1:7" s="16" customFormat="1" ht="12.75">
      <c r="A1789" s="10" t="s">
        <v>3151</v>
      </c>
      <c r="B1789" s="10" t="s">
        <v>3152</v>
      </c>
      <c r="C1789" s="14">
        <v>60</v>
      </c>
      <c r="D1789" s="10"/>
      <c r="E1789" s="14">
        <f aca="true" t="shared" si="117" ref="E1789:E1808">ROUNDUP(C1789*1.4,0)</f>
        <v>84</v>
      </c>
      <c r="F1789" s="14">
        <f aca="true" t="shared" si="118" ref="F1789:F1808">ROUNDUP(C1789*1.3,0)</f>
        <v>78</v>
      </c>
      <c r="G1789" s="10"/>
    </row>
    <row r="1790" spans="1:7" s="16" customFormat="1" ht="12.75">
      <c r="A1790" s="10" t="s">
        <v>3324</v>
      </c>
      <c r="B1790" s="10" t="s">
        <v>3325</v>
      </c>
      <c r="C1790" s="14">
        <v>153</v>
      </c>
      <c r="D1790" s="10"/>
      <c r="E1790" s="14">
        <f t="shared" si="117"/>
        <v>215</v>
      </c>
      <c r="F1790" s="14">
        <f t="shared" si="118"/>
        <v>199</v>
      </c>
      <c r="G1790" s="10"/>
    </row>
    <row r="1791" spans="1:7" s="16" customFormat="1" ht="12.75">
      <c r="A1791" s="10" t="s">
        <v>3326</v>
      </c>
      <c r="B1791" s="10" t="s">
        <v>3327</v>
      </c>
      <c r="C1791" s="14">
        <v>52</v>
      </c>
      <c r="D1791" s="10"/>
      <c r="E1791" s="14">
        <f t="shared" si="117"/>
        <v>73</v>
      </c>
      <c r="F1791" s="14">
        <f t="shared" si="118"/>
        <v>68</v>
      </c>
      <c r="G1791" s="10"/>
    </row>
    <row r="1792" spans="1:7" s="16" customFormat="1" ht="12.75">
      <c r="A1792" s="10" t="s">
        <v>3159</v>
      </c>
      <c r="B1792" s="10" t="s">
        <v>3331</v>
      </c>
      <c r="C1792" s="14">
        <v>73</v>
      </c>
      <c r="D1792" s="10"/>
      <c r="E1792" s="14">
        <f t="shared" si="117"/>
        <v>103</v>
      </c>
      <c r="F1792" s="14">
        <f t="shared" si="118"/>
        <v>95</v>
      </c>
      <c r="G1792" s="10"/>
    </row>
    <row r="1793" spans="1:7" s="16" customFormat="1" ht="12.75">
      <c r="A1793" s="10" t="s">
        <v>3159</v>
      </c>
      <c r="B1793" s="10" t="s">
        <v>3332</v>
      </c>
      <c r="C1793" s="14">
        <v>52</v>
      </c>
      <c r="D1793" s="10"/>
      <c r="E1793" s="14">
        <f t="shared" si="117"/>
        <v>73</v>
      </c>
      <c r="F1793" s="14">
        <f t="shared" si="118"/>
        <v>68</v>
      </c>
      <c r="G1793" s="10"/>
    </row>
    <row r="1794" spans="1:7" s="16" customFormat="1" ht="12.75">
      <c r="A1794" s="10" t="s">
        <v>3333</v>
      </c>
      <c r="B1794" s="10" t="s">
        <v>3341</v>
      </c>
      <c r="C1794" s="14">
        <v>73</v>
      </c>
      <c r="D1794" s="10"/>
      <c r="E1794" s="14">
        <f t="shared" si="117"/>
        <v>103</v>
      </c>
      <c r="F1794" s="14">
        <f t="shared" si="118"/>
        <v>95</v>
      </c>
      <c r="G1794" s="10"/>
    </row>
    <row r="1795" spans="1:7" s="16" customFormat="1" ht="12.75">
      <c r="A1795" s="10" t="s">
        <v>3342</v>
      </c>
      <c r="B1795" s="10" t="s">
        <v>3343</v>
      </c>
      <c r="C1795" s="14">
        <v>52</v>
      </c>
      <c r="D1795" s="10"/>
      <c r="E1795" s="14">
        <f t="shared" si="117"/>
        <v>73</v>
      </c>
      <c r="F1795" s="14">
        <f t="shared" si="118"/>
        <v>68</v>
      </c>
      <c r="G1795" s="10"/>
    </row>
    <row r="1796" spans="1:7" s="16" customFormat="1" ht="12.75">
      <c r="A1796" s="10" t="s">
        <v>3344</v>
      </c>
      <c r="B1796" s="10" t="s">
        <v>3345</v>
      </c>
      <c r="C1796" s="14">
        <v>73</v>
      </c>
      <c r="D1796" s="10"/>
      <c r="E1796" s="14">
        <f t="shared" si="117"/>
        <v>103</v>
      </c>
      <c r="F1796" s="14">
        <f t="shared" si="118"/>
        <v>95</v>
      </c>
      <c r="G1796" s="10"/>
    </row>
    <row r="1797" spans="1:7" s="16" customFormat="1" ht="12.75">
      <c r="A1797" s="10" t="s">
        <v>3346</v>
      </c>
      <c r="B1797" s="10" t="s">
        <v>3347</v>
      </c>
      <c r="C1797" s="14">
        <v>52</v>
      </c>
      <c r="D1797" s="10"/>
      <c r="E1797" s="14">
        <f t="shared" si="117"/>
        <v>73</v>
      </c>
      <c r="F1797" s="14">
        <f t="shared" si="118"/>
        <v>68</v>
      </c>
      <c r="G1797" s="10"/>
    </row>
    <row r="1798" spans="1:7" s="16" customFormat="1" ht="12.75">
      <c r="A1798" s="10" t="s">
        <v>3348</v>
      </c>
      <c r="B1798" s="10" t="s">
        <v>3349</v>
      </c>
      <c r="C1798" s="14">
        <v>73</v>
      </c>
      <c r="D1798" s="10"/>
      <c r="E1798" s="14">
        <f t="shared" si="117"/>
        <v>103</v>
      </c>
      <c r="F1798" s="14">
        <f t="shared" si="118"/>
        <v>95</v>
      </c>
      <c r="G1798" s="10"/>
    </row>
    <row r="1799" spans="1:7" s="16" customFormat="1" ht="12.75">
      <c r="A1799" s="10" t="s">
        <v>3187</v>
      </c>
      <c r="B1799" s="10" t="s">
        <v>3188</v>
      </c>
      <c r="C1799" s="14">
        <v>70</v>
      </c>
      <c r="D1799" s="10"/>
      <c r="E1799" s="14">
        <f t="shared" si="117"/>
        <v>98</v>
      </c>
      <c r="F1799" s="14">
        <f t="shared" si="118"/>
        <v>91</v>
      </c>
      <c r="G1799" s="10"/>
    </row>
    <row r="1800" spans="1:8" s="16" customFormat="1" ht="12.75">
      <c r="A1800" s="10" t="s">
        <v>3189</v>
      </c>
      <c r="B1800" s="10" t="s">
        <v>3190</v>
      </c>
      <c r="C1800" s="14">
        <v>33</v>
      </c>
      <c r="D1800" s="10"/>
      <c r="E1800" s="14">
        <f t="shared" si="117"/>
        <v>47</v>
      </c>
      <c r="F1800" s="14">
        <f t="shared" si="118"/>
        <v>43</v>
      </c>
      <c r="G1800" s="10"/>
      <c r="H1800" s="16" t="s">
        <v>3191</v>
      </c>
    </row>
    <row r="1801" spans="1:8" s="16" customFormat="1" ht="12.75">
      <c r="A1801" s="10" t="s">
        <v>3586</v>
      </c>
      <c r="B1801" s="70" t="s">
        <v>3587</v>
      </c>
      <c r="C1801" s="14">
        <v>33</v>
      </c>
      <c r="D1801" s="10"/>
      <c r="E1801" s="14">
        <f t="shared" si="117"/>
        <v>47</v>
      </c>
      <c r="F1801" s="14">
        <f t="shared" si="118"/>
        <v>43</v>
      </c>
      <c r="G1801" s="10"/>
      <c r="H1801" s="16" t="s">
        <v>3194</v>
      </c>
    </row>
    <row r="1802" spans="1:7" s="16" customFormat="1" ht="12.75">
      <c r="A1802" s="10" t="s">
        <v>3195</v>
      </c>
      <c r="B1802" s="70" t="s">
        <v>3196</v>
      </c>
      <c r="C1802" s="14">
        <v>33</v>
      </c>
      <c r="D1802" s="10"/>
      <c r="E1802" s="14">
        <f t="shared" si="117"/>
        <v>47</v>
      </c>
      <c r="F1802" s="14">
        <f t="shared" si="118"/>
        <v>43</v>
      </c>
      <c r="G1802" s="10"/>
    </row>
    <row r="1803" spans="1:7" s="16" customFormat="1" ht="12.75">
      <c r="A1803" s="10" t="s">
        <v>3197</v>
      </c>
      <c r="B1803" s="70" t="s">
        <v>3031</v>
      </c>
      <c r="C1803" s="14">
        <v>33</v>
      </c>
      <c r="D1803" s="10"/>
      <c r="E1803" s="14">
        <f t="shared" si="117"/>
        <v>47</v>
      </c>
      <c r="F1803" s="14">
        <f t="shared" si="118"/>
        <v>43</v>
      </c>
      <c r="G1803" s="10"/>
    </row>
    <row r="1804" spans="1:7" s="16" customFormat="1" ht="12.75">
      <c r="A1804" s="10" t="s">
        <v>3032</v>
      </c>
      <c r="B1804" s="70" t="s">
        <v>3033</v>
      </c>
      <c r="C1804" s="14">
        <v>33</v>
      </c>
      <c r="D1804" s="10"/>
      <c r="E1804" s="14">
        <f t="shared" si="117"/>
        <v>47</v>
      </c>
      <c r="F1804" s="14">
        <f t="shared" si="118"/>
        <v>43</v>
      </c>
      <c r="G1804" s="10"/>
    </row>
    <row r="1805" spans="1:7" s="16" customFormat="1" ht="12.75">
      <c r="A1805" s="10" t="s">
        <v>3034</v>
      </c>
      <c r="B1805" s="70" t="s">
        <v>3554</v>
      </c>
      <c r="C1805" s="14">
        <v>33</v>
      </c>
      <c r="D1805" s="10"/>
      <c r="E1805" s="14">
        <f t="shared" si="117"/>
        <v>47</v>
      </c>
      <c r="F1805" s="14">
        <f t="shared" si="118"/>
        <v>43</v>
      </c>
      <c r="G1805" s="10"/>
    </row>
    <row r="1806" spans="1:7" s="16" customFormat="1" ht="12.75">
      <c r="A1806" s="10" t="s">
        <v>3555</v>
      </c>
      <c r="B1806" s="70" t="s">
        <v>3423</v>
      </c>
      <c r="C1806" s="14">
        <v>33</v>
      </c>
      <c r="D1806" s="10"/>
      <c r="E1806" s="14">
        <f t="shared" si="117"/>
        <v>47</v>
      </c>
      <c r="F1806" s="14">
        <f t="shared" si="118"/>
        <v>43</v>
      </c>
      <c r="G1806" s="10"/>
    </row>
    <row r="1807" spans="1:7" s="16" customFormat="1" ht="12.75">
      <c r="A1807" s="10" t="s">
        <v>3424</v>
      </c>
      <c r="B1807" s="70" t="s">
        <v>3425</v>
      </c>
      <c r="C1807" s="14">
        <v>100</v>
      </c>
      <c r="D1807" s="10"/>
      <c r="E1807" s="14">
        <f t="shared" si="117"/>
        <v>140</v>
      </c>
      <c r="F1807" s="14">
        <f t="shared" si="118"/>
        <v>130</v>
      </c>
      <c r="G1807" s="10"/>
    </row>
    <row r="1808" spans="1:7" s="16" customFormat="1" ht="12.75">
      <c r="A1808" s="10" t="s">
        <v>3426</v>
      </c>
      <c r="B1808" s="10" t="s">
        <v>3427</v>
      </c>
      <c r="C1808" s="14">
        <v>70</v>
      </c>
      <c r="D1808" s="10"/>
      <c r="E1808" s="14">
        <f t="shared" si="117"/>
        <v>98</v>
      </c>
      <c r="F1808" s="14">
        <f t="shared" si="118"/>
        <v>91</v>
      </c>
      <c r="G1808" s="10"/>
    </row>
    <row r="1809" spans="1:7" s="16" customFormat="1" ht="12.75">
      <c r="A1809" s="10"/>
      <c r="B1809" s="70"/>
      <c r="C1809" s="14"/>
      <c r="D1809" s="10"/>
      <c r="E1809" s="14"/>
      <c r="F1809" s="14"/>
      <c r="G1809" s="10"/>
    </row>
    <row r="1810" spans="1:7" s="16" customFormat="1" ht="12.75">
      <c r="A1810" s="27" t="s">
        <v>3581</v>
      </c>
      <c r="B1810" s="70"/>
      <c r="C1810" s="14"/>
      <c r="D1810" s="10"/>
      <c r="E1810" s="14"/>
      <c r="F1810" s="14"/>
      <c r="G1810" s="10"/>
    </row>
    <row r="1811" spans="1:7" s="16" customFormat="1" ht="12.75">
      <c r="A1811" s="27"/>
      <c r="B1811" s="70"/>
      <c r="C1811" s="14"/>
      <c r="D1811" s="10"/>
      <c r="E1811" s="14"/>
      <c r="F1811" s="14"/>
      <c r="G1811" s="10"/>
    </row>
    <row r="1812" spans="1:7" s="16" customFormat="1" ht="12.75">
      <c r="A1812" s="10" t="s">
        <v>3582</v>
      </c>
      <c r="B1812" s="70" t="s">
        <v>3428</v>
      </c>
      <c r="C1812" s="14">
        <v>399</v>
      </c>
      <c r="D1812" s="10"/>
      <c r="E1812" s="14">
        <f>ROUNDUP(C1812*1.4,0)</f>
        <v>559</v>
      </c>
      <c r="F1812" s="14">
        <f>ROUNDUP(C1812*1.3,0)</f>
        <v>519</v>
      </c>
      <c r="G1812" s="10"/>
    </row>
    <row r="1813" spans="1:6" s="16" customFormat="1" ht="12.75">
      <c r="A1813" s="10" t="s">
        <v>3429</v>
      </c>
      <c r="B1813" s="70" t="s">
        <v>3430</v>
      </c>
      <c r="C1813" s="14">
        <v>153</v>
      </c>
      <c r="D1813" s="10"/>
      <c r="E1813" s="14">
        <f>ROUNDUP(C1813*1.4,0)</f>
        <v>215</v>
      </c>
      <c r="F1813" s="14">
        <f>ROUNDUP(C1813*1.3,0)</f>
        <v>199</v>
      </c>
    </row>
    <row r="1814" s="16" customFormat="1" ht="12.75"/>
    <row r="1815" spans="1:7" s="16" customFormat="1" ht="12.75">
      <c r="A1815" s="27" t="s">
        <v>969</v>
      </c>
      <c r="B1815" s="10"/>
      <c r="C1815" s="14"/>
      <c r="D1815" s="10"/>
      <c r="E1815" s="14"/>
      <c r="F1815" s="14"/>
      <c r="G1815" s="10"/>
    </row>
    <row r="1816" spans="1:7" s="16" customFormat="1" ht="12.75">
      <c r="A1816" s="10"/>
      <c r="B1816" s="10"/>
      <c r="C1816" s="14"/>
      <c r="D1816" s="10"/>
      <c r="E1816" s="14"/>
      <c r="F1816" s="14"/>
      <c r="G1816" s="10"/>
    </row>
    <row r="1817" spans="1:8" s="16" customFormat="1" ht="12.75">
      <c r="A1817" s="10" t="s">
        <v>3431</v>
      </c>
      <c r="B1817" s="10" t="s">
        <v>3539</v>
      </c>
      <c r="C1817" s="14">
        <v>33</v>
      </c>
      <c r="D1817" s="10"/>
      <c r="E1817" s="14">
        <f>ROUNDUP(C1817*1.4,0)</f>
        <v>47</v>
      </c>
      <c r="F1817" s="14">
        <f>ROUNDUP(C1817*1.3,0)</f>
        <v>43</v>
      </c>
      <c r="G1817" s="10"/>
      <c r="H1817" s="16" t="s">
        <v>3540</v>
      </c>
    </row>
    <row r="1818" spans="1:7" s="16" customFormat="1" ht="12.75">
      <c r="A1818" s="10" t="s">
        <v>3541</v>
      </c>
      <c r="B1818" s="10" t="s">
        <v>3542</v>
      </c>
      <c r="C1818" s="14">
        <v>33</v>
      </c>
      <c r="D1818" s="10"/>
      <c r="E1818" s="14">
        <f>ROUNDUP(C1818*1.4,0)</f>
        <v>47</v>
      </c>
      <c r="F1818" s="14">
        <f>ROUNDUP(C1818*1.3,0)</f>
        <v>43</v>
      </c>
      <c r="G1818" s="10"/>
    </row>
    <row r="1819" spans="1:7" s="16" customFormat="1" ht="12.75">
      <c r="A1819" s="10" t="s">
        <v>3543</v>
      </c>
      <c r="B1819" s="10" t="s">
        <v>3544</v>
      </c>
      <c r="C1819" s="14">
        <v>33</v>
      </c>
      <c r="D1819" s="10"/>
      <c r="E1819" s="14">
        <f>ROUNDUP(C1819*1.4,0)</f>
        <v>47</v>
      </c>
      <c r="F1819" s="14">
        <f>ROUNDUP(C1819*1.3,0)</f>
        <v>43</v>
      </c>
      <c r="G1819" s="10"/>
    </row>
    <row r="1820" spans="1:7" s="16" customFormat="1" ht="12.75">
      <c r="A1820" s="10" t="s">
        <v>3545</v>
      </c>
      <c r="B1820" s="10" t="s">
        <v>3546</v>
      </c>
      <c r="C1820" s="14">
        <v>33</v>
      </c>
      <c r="D1820" s="10"/>
      <c r="E1820" s="14">
        <f>ROUNDUP(C1820*1.4,0)</f>
        <v>47</v>
      </c>
      <c r="F1820" s="14">
        <f>ROUNDUP(C1820*1.3,0)</f>
        <v>43</v>
      </c>
      <c r="G1820" s="10"/>
    </row>
    <row r="1821" spans="1:7" s="16" customFormat="1" ht="12.75">
      <c r="A1821" s="10"/>
      <c r="B1821" s="10"/>
      <c r="C1821" s="14"/>
      <c r="D1821" s="10"/>
      <c r="E1821" s="14"/>
      <c r="F1821" s="14"/>
      <c r="G1821" s="10"/>
    </row>
    <row r="1822" s="16" customFormat="1" ht="12.75"/>
    <row r="1823" s="16" customFormat="1" ht="12.75">
      <c r="A1823" s="27" t="s">
        <v>3548</v>
      </c>
    </row>
    <row r="1824" s="16" customFormat="1" ht="12.75"/>
    <row r="1825" spans="1:7" s="16" customFormat="1" ht="12.75">
      <c r="A1825" s="10" t="s">
        <v>3549</v>
      </c>
      <c r="B1825" s="10" t="s">
        <v>3387</v>
      </c>
      <c r="C1825" s="14">
        <v>855</v>
      </c>
      <c r="D1825" s="10"/>
      <c r="E1825" s="14">
        <f>ROUNDUP(C1825*1.4,0)</f>
        <v>1197</v>
      </c>
      <c r="F1825" s="14">
        <f>ROUNDUP(C1825*1.3,0)</f>
        <v>1112</v>
      </c>
      <c r="G1825" s="10"/>
    </row>
    <row r="1826" spans="1:7" s="16" customFormat="1" ht="12.75">
      <c r="A1826" s="10" t="s">
        <v>3549</v>
      </c>
      <c r="B1826" s="10" t="s">
        <v>3388</v>
      </c>
      <c r="C1826" s="14">
        <v>363</v>
      </c>
      <c r="D1826" s="10"/>
      <c r="E1826" s="14">
        <f>ROUNDUP(C1826*1.4,0)</f>
        <v>509</v>
      </c>
      <c r="F1826" s="14">
        <f>ROUNDUP(C1826*1.3,0)</f>
        <v>472</v>
      </c>
      <c r="G1826" s="10"/>
    </row>
    <row r="1827" spans="1:7" s="16" customFormat="1" ht="12.75">
      <c r="A1827" s="10"/>
      <c r="B1827" s="10"/>
      <c r="C1827" s="10"/>
      <c r="D1827" s="10"/>
      <c r="E1827" s="10"/>
      <c r="F1827" s="10"/>
      <c r="G1827" s="10"/>
    </row>
    <row r="1828" s="16" customFormat="1" ht="12.75">
      <c r="B1828" s="50" t="s">
        <v>3384</v>
      </c>
    </row>
    <row r="1829" s="16" customFormat="1" ht="12.75"/>
    <row r="1830" spans="1:6" s="16" customFormat="1" ht="12.75">
      <c r="A1830" s="10"/>
      <c r="B1830" s="10"/>
      <c r="C1830" s="14"/>
      <c r="D1830" s="10"/>
      <c r="E1830" s="14"/>
      <c r="F1830" s="14"/>
    </row>
    <row r="1831" spans="1:8" s="16" customFormat="1" ht="12.75">
      <c r="A1831" s="10" t="s">
        <v>3385</v>
      </c>
      <c r="B1831" s="10" t="s">
        <v>3386</v>
      </c>
      <c r="C1831" s="14">
        <v>32</v>
      </c>
      <c r="D1831" s="10"/>
      <c r="E1831" s="14">
        <f aca="true" t="shared" si="119" ref="E1831:E1843">ROUNDUP(C1831*1.4,0)</f>
        <v>45</v>
      </c>
      <c r="F1831" s="14">
        <f aca="true" t="shared" si="120" ref="F1831:F1843">ROUNDUP(C1831*1.3,0)</f>
        <v>42</v>
      </c>
      <c r="H1831" s="16" t="s">
        <v>3224</v>
      </c>
    </row>
    <row r="1832" spans="1:8" s="16" customFormat="1" ht="12.75">
      <c r="A1832" s="10" t="s">
        <v>3225</v>
      </c>
      <c r="B1832" s="10" t="s">
        <v>3226</v>
      </c>
      <c r="C1832" s="14">
        <v>32</v>
      </c>
      <c r="D1832" s="10"/>
      <c r="E1832" s="14">
        <f t="shared" si="119"/>
        <v>45</v>
      </c>
      <c r="F1832" s="14">
        <f t="shared" si="120"/>
        <v>42</v>
      </c>
      <c r="H1832" s="16" t="s">
        <v>3392</v>
      </c>
    </row>
    <row r="1833" spans="1:6" s="16" customFormat="1" ht="12.75">
      <c r="A1833" s="10" t="s">
        <v>3393</v>
      </c>
      <c r="B1833" s="10" t="s">
        <v>3394</v>
      </c>
      <c r="C1833" s="14">
        <v>32</v>
      </c>
      <c r="D1833" s="10"/>
      <c r="E1833" s="14">
        <f t="shared" si="119"/>
        <v>45</v>
      </c>
      <c r="F1833" s="14">
        <f t="shared" si="120"/>
        <v>42</v>
      </c>
    </row>
    <row r="1834" spans="1:6" s="16" customFormat="1" ht="12.75">
      <c r="A1834" s="10" t="s">
        <v>3395</v>
      </c>
      <c r="B1834" s="10" t="s">
        <v>3396</v>
      </c>
      <c r="C1834" s="14">
        <v>32</v>
      </c>
      <c r="D1834" s="10"/>
      <c r="E1834" s="14">
        <f t="shared" si="119"/>
        <v>45</v>
      </c>
      <c r="F1834" s="14">
        <f t="shared" si="120"/>
        <v>42</v>
      </c>
    </row>
    <row r="1835" spans="1:6" s="16" customFormat="1" ht="12.75">
      <c r="A1835" s="10" t="s">
        <v>3397</v>
      </c>
      <c r="B1835" s="10" t="s">
        <v>3230</v>
      </c>
      <c r="C1835" s="14">
        <v>32</v>
      </c>
      <c r="D1835" s="10"/>
      <c r="E1835" s="14">
        <f t="shared" si="119"/>
        <v>45</v>
      </c>
      <c r="F1835" s="14">
        <f t="shared" si="120"/>
        <v>42</v>
      </c>
    </row>
    <row r="1836" spans="1:6" s="16" customFormat="1" ht="12.75">
      <c r="A1836" s="10" t="s">
        <v>3231</v>
      </c>
      <c r="B1836" s="10" t="s">
        <v>3232</v>
      </c>
      <c r="C1836" s="14">
        <v>32</v>
      </c>
      <c r="D1836" s="10"/>
      <c r="E1836" s="14">
        <f t="shared" si="119"/>
        <v>45</v>
      </c>
      <c r="F1836" s="14">
        <f t="shared" si="120"/>
        <v>42</v>
      </c>
    </row>
    <row r="1837" spans="1:6" s="16" customFormat="1" ht="12.75">
      <c r="A1837" s="10" t="s">
        <v>3402</v>
      </c>
      <c r="B1837" s="10" t="s">
        <v>3403</v>
      </c>
      <c r="C1837" s="14">
        <v>32</v>
      </c>
      <c r="D1837" s="10"/>
      <c r="E1837" s="14">
        <f t="shared" si="119"/>
        <v>45</v>
      </c>
      <c r="F1837" s="14">
        <f t="shared" si="120"/>
        <v>42</v>
      </c>
    </row>
    <row r="1838" spans="1:6" s="16" customFormat="1" ht="12.75">
      <c r="A1838" s="10" t="s">
        <v>3404</v>
      </c>
      <c r="B1838" s="10" t="s">
        <v>3240</v>
      </c>
      <c r="C1838" s="14">
        <v>32</v>
      </c>
      <c r="D1838" s="10"/>
      <c r="E1838" s="14">
        <f t="shared" si="119"/>
        <v>45</v>
      </c>
      <c r="F1838" s="14">
        <f t="shared" si="120"/>
        <v>42</v>
      </c>
    </row>
    <row r="1839" spans="1:6" s="16" customFormat="1" ht="12.75">
      <c r="A1839" s="10" t="s">
        <v>3241</v>
      </c>
      <c r="B1839" s="10" t="s">
        <v>3272</v>
      </c>
      <c r="C1839" s="14">
        <v>32</v>
      </c>
      <c r="D1839" s="10"/>
      <c r="E1839" s="14">
        <f t="shared" si="119"/>
        <v>45</v>
      </c>
      <c r="F1839" s="14">
        <f t="shared" si="120"/>
        <v>42</v>
      </c>
    </row>
    <row r="1840" spans="1:6" s="16" customFormat="1" ht="12.75">
      <c r="A1840" s="10" t="s">
        <v>3273</v>
      </c>
      <c r="B1840" s="10" t="s">
        <v>3274</v>
      </c>
      <c r="C1840" s="14">
        <v>32</v>
      </c>
      <c r="D1840" s="10"/>
      <c r="E1840" s="14">
        <f t="shared" si="119"/>
        <v>45</v>
      </c>
      <c r="F1840" s="14">
        <f t="shared" si="120"/>
        <v>42</v>
      </c>
    </row>
    <row r="1841" spans="1:6" s="16" customFormat="1" ht="12.75">
      <c r="A1841" s="10" t="s">
        <v>3275</v>
      </c>
      <c r="B1841" s="10" t="s">
        <v>3496</v>
      </c>
      <c r="C1841" s="14">
        <v>32</v>
      </c>
      <c r="D1841" s="10"/>
      <c r="E1841" s="14">
        <f t="shared" si="119"/>
        <v>45</v>
      </c>
      <c r="F1841" s="14">
        <f t="shared" si="120"/>
        <v>42</v>
      </c>
    </row>
    <row r="1842" spans="1:6" s="16" customFormat="1" ht="12.75">
      <c r="A1842" s="10" t="s">
        <v>3497</v>
      </c>
      <c r="B1842" s="10" t="s">
        <v>3498</v>
      </c>
      <c r="C1842" s="14">
        <v>32</v>
      </c>
      <c r="D1842" s="10"/>
      <c r="E1842" s="14">
        <f t="shared" si="119"/>
        <v>45</v>
      </c>
      <c r="F1842" s="14">
        <f t="shared" si="120"/>
        <v>42</v>
      </c>
    </row>
    <row r="1843" spans="1:6" s="16" customFormat="1" ht="12.75">
      <c r="A1843" s="10" t="s">
        <v>3499</v>
      </c>
      <c r="B1843" s="10" t="s">
        <v>3500</v>
      </c>
      <c r="C1843" s="14">
        <v>32</v>
      </c>
      <c r="D1843" s="10"/>
      <c r="E1843" s="14">
        <f t="shared" si="119"/>
        <v>45</v>
      </c>
      <c r="F1843" s="14">
        <f t="shared" si="120"/>
        <v>42</v>
      </c>
    </row>
    <row r="1844" s="16" customFormat="1" ht="12.75"/>
    <row r="1845" spans="1:8" s="16" customFormat="1" ht="12.75">
      <c r="A1845" s="10" t="s">
        <v>3490</v>
      </c>
      <c r="B1845" s="10" t="s">
        <v>3491</v>
      </c>
      <c r="C1845" s="14">
        <v>32</v>
      </c>
      <c r="D1845" s="10"/>
      <c r="E1845" s="14">
        <f aca="true" t="shared" si="121" ref="E1845:E1854">ROUNDUP(C1845*1.4,0)</f>
        <v>45</v>
      </c>
      <c r="F1845" s="14">
        <f aca="true" t="shared" si="122" ref="F1845:F1854">ROUNDUP(C1845*1.3,0)</f>
        <v>42</v>
      </c>
      <c r="H1845" s="16" t="s">
        <v>3492</v>
      </c>
    </row>
    <row r="1846" spans="1:6" s="16" customFormat="1" ht="12.75">
      <c r="A1846" s="10" t="s">
        <v>3493</v>
      </c>
      <c r="B1846" s="10" t="s">
        <v>3494</v>
      </c>
      <c r="C1846" s="14">
        <v>32</v>
      </c>
      <c r="D1846" s="10"/>
      <c r="E1846" s="14">
        <f t="shared" si="121"/>
        <v>45</v>
      </c>
      <c r="F1846" s="14">
        <f t="shared" si="122"/>
        <v>42</v>
      </c>
    </row>
    <row r="1847" spans="1:6" s="16" customFormat="1" ht="12.75">
      <c r="A1847" s="10" t="s">
        <v>3495</v>
      </c>
      <c r="B1847" s="10" t="s">
        <v>3339</v>
      </c>
      <c r="C1847" s="14">
        <v>32</v>
      </c>
      <c r="D1847" s="10"/>
      <c r="E1847" s="14">
        <f t="shared" si="121"/>
        <v>45</v>
      </c>
      <c r="F1847" s="14">
        <f t="shared" si="122"/>
        <v>42</v>
      </c>
    </row>
    <row r="1848" spans="1:6" s="16" customFormat="1" ht="12.75">
      <c r="A1848" s="10" t="s">
        <v>3340</v>
      </c>
      <c r="B1848" s="10" t="s">
        <v>3363</v>
      </c>
      <c r="C1848" s="14">
        <v>32</v>
      </c>
      <c r="D1848" s="10"/>
      <c r="E1848" s="14">
        <f t="shared" si="121"/>
        <v>45</v>
      </c>
      <c r="F1848" s="14">
        <f t="shared" si="122"/>
        <v>42</v>
      </c>
    </row>
    <row r="1849" spans="1:6" s="16" customFormat="1" ht="12.75">
      <c r="A1849" s="10" t="s">
        <v>3364</v>
      </c>
      <c r="B1849" s="10" t="s">
        <v>3365</v>
      </c>
      <c r="C1849" s="14">
        <v>32</v>
      </c>
      <c r="D1849" s="10"/>
      <c r="E1849" s="14">
        <f t="shared" si="121"/>
        <v>45</v>
      </c>
      <c r="F1849" s="14">
        <f t="shared" si="122"/>
        <v>42</v>
      </c>
    </row>
    <row r="1850" spans="1:6" s="16" customFormat="1" ht="12.75">
      <c r="A1850" s="10" t="s">
        <v>3366</v>
      </c>
      <c r="B1850" s="10" t="s">
        <v>3367</v>
      </c>
      <c r="C1850" s="14">
        <v>32</v>
      </c>
      <c r="D1850" s="10"/>
      <c r="E1850" s="14">
        <f t="shared" si="121"/>
        <v>45</v>
      </c>
      <c r="F1850" s="14">
        <f t="shared" si="122"/>
        <v>42</v>
      </c>
    </row>
    <row r="1851" spans="1:6" s="16" customFormat="1" ht="12.75">
      <c r="A1851" s="10" t="s">
        <v>3368</v>
      </c>
      <c r="B1851" s="10" t="s">
        <v>3369</v>
      </c>
      <c r="C1851" s="14">
        <v>32</v>
      </c>
      <c r="D1851" s="10"/>
      <c r="E1851" s="14">
        <f t="shared" si="121"/>
        <v>45</v>
      </c>
      <c r="F1851" s="14">
        <f t="shared" si="122"/>
        <v>42</v>
      </c>
    </row>
    <row r="1852" spans="1:6" s="16" customFormat="1" ht="12.75">
      <c r="A1852" s="10" t="s">
        <v>3277</v>
      </c>
      <c r="B1852" s="10" t="s">
        <v>3278</v>
      </c>
      <c r="C1852" s="14">
        <v>32</v>
      </c>
      <c r="D1852" s="10"/>
      <c r="E1852" s="14">
        <f t="shared" si="121"/>
        <v>45</v>
      </c>
      <c r="F1852" s="14">
        <f t="shared" si="122"/>
        <v>42</v>
      </c>
    </row>
    <row r="1853" spans="1:6" s="16" customFormat="1" ht="12.75">
      <c r="A1853" s="10" t="s">
        <v>3279</v>
      </c>
      <c r="B1853" s="10" t="s">
        <v>3280</v>
      </c>
      <c r="C1853" s="14">
        <v>32</v>
      </c>
      <c r="D1853" s="10"/>
      <c r="E1853" s="14">
        <f t="shared" si="121"/>
        <v>45</v>
      </c>
      <c r="F1853" s="14">
        <f t="shared" si="122"/>
        <v>42</v>
      </c>
    </row>
    <row r="1854" spans="1:6" s="16" customFormat="1" ht="12.75">
      <c r="A1854" s="10" t="s">
        <v>3281</v>
      </c>
      <c r="B1854" s="10" t="s">
        <v>3282</v>
      </c>
      <c r="C1854" s="14">
        <v>32</v>
      </c>
      <c r="D1854" s="10"/>
      <c r="E1854" s="14">
        <f t="shared" si="121"/>
        <v>45</v>
      </c>
      <c r="F1854" s="14">
        <f t="shared" si="122"/>
        <v>42</v>
      </c>
    </row>
    <row r="1855" spans="1:6" s="16" customFormat="1" ht="12.75">
      <c r="A1855" s="10"/>
      <c r="B1855" s="10"/>
      <c r="C1855" s="14"/>
      <c r="D1855" s="10"/>
      <c r="E1855" s="14"/>
      <c r="F1855" s="14"/>
    </row>
    <row r="1856" spans="1:6" s="16" customFormat="1" ht="12.75">
      <c r="A1856" s="10"/>
      <c r="B1856" s="27" t="s">
        <v>3283</v>
      </c>
      <c r="C1856" s="14"/>
      <c r="D1856" s="10"/>
      <c r="E1856" s="14"/>
      <c r="F1856" s="14"/>
    </row>
    <row r="1857" spans="1:6" s="16" customFormat="1" ht="12.75">
      <c r="A1857" s="10"/>
      <c r="B1857" s="10"/>
      <c r="C1857" s="14"/>
      <c r="D1857" s="10"/>
      <c r="E1857" s="14"/>
      <c r="F1857" s="14"/>
    </row>
    <row r="1858" spans="1:6" s="16" customFormat="1" ht="12.75">
      <c r="A1858" s="10" t="s">
        <v>3113</v>
      </c>
      <c r="B1858" s="10" t="s">
        <v>3114</v>
      </c>
      <c r="C1858" s="14">
        <v>850</v>
      </c>
      <c r="D1858" s="10"/>
      <c r="E1858" s="14">
        <f aca="true" t="shared" si="123" ref="E1858:E1867">ROUNDUP(C1858*1.4,0)</f>
        <v>1190</v>
      </c>
      <c r="F1858" s="14">
        <f aca="true" t="shared" si="124" ref="F1858:F1867">ROUNDUP(C1858*1.3,0)</f>
        <v>1105</v>
      </c>
    </row>
    <row r="1859" spans="1:6" s="16" customFormat="1" ht="12.75">
      <c r="A1859" s="10" t="s">
        <v>3115</v>
      </c>
      <c r="B1859" s="10" t="s">
        <v>3583</v>
      </c>
      <c r="C1859" s="14">
        <v>731</v>
      </c>
      <c r="D1859" s="10"/>
      <c r="E1859" s="14">
        <f t="shared" si="123"/>
        <v>1024</v>
      </c>
      <c r="F1859" s="14">
        <f t="shared" si="124"/>
        <v>951</v>
      </c>
    </row>
    <row r="1860" spans="1:6" s="16" customFormat="1" ht="12.75">
      <c r="A1860" s="10" t="s">
        <v>3584</v>
      </c>
      <c r="B1860" s="10" t="s">
        <v>3355</v>
      </c>
      <c r="C1860" s="14">
        <v>315</v>
      </c>
      <c r="D1860" s="10"/>
      <c r="E1860" s="14">
        <f t="shared" si="123"/>
        <v>441</v>
      </c>
      <c r="F1860" s="14">
        <f t="shared" si="124"/>
        <v>410</v>
      </c>
    </row>
    <row r="1861" spans="1:6" s="16" customFormat="1" ht="12.75">
      <c r="A1861" s="10" t="s">
        <v>3356</v>
      </c>
      <c r="B1861" s="10" t="s">
        <v>3357</v>
      </c>
      <c r="C1861" s="14">
        <v>1020</v>
      </c>
      <c r="D1861" s="10"/>
      <c r="E1861" s="14">
        <f t="shared" si="123"/>
        <v>1428</v>
      </c>
      <c r="F1861" s="14">
        <f t="shared" si="124"/>
        <v>1326</v>
      </c>
    </row>
    <row r="1862" spans="1:6" s="16" customFormat="1" ht="12.75">
      <c r="A1862" s="10" t="s">
        <v>3358</v>
      </c>
      <c r="B1862" s="10" t="s">
        <v>3359</v>
      </c>
      <c r="C1862" s="14">
        <v>315</v>
      </c>
      <c r="D1862" s="10"/>
      <c r="E1862" s="14">
        <f t="shared" si="123"/>
        <v>441</v>
      </c>
      <c r="F1862" s="14">
        <f t="shared" si="124"/>
        <v>410</v>
      </c>
    </row>
    <row r="1863" spans="1:6" s="16" customFormat="1" ht="12.75">
      <c r="A1863" s="10" t="s">
        <v>3360</v>
      </c>
      <c r="B1863" s="10" t="s">
        <v>3361</v>
      </c>
      <c r="C1863" s="14">
        <v>420</v>
      </c>
      <c r="D1863" s="10"/>
      <c r="E1863" s="14">
        <f t="shared" si="123"/>
        <v>588</v>
      </c>
      <c r="F1863" s="14">
        <f t="shared" si="124"/>
        <v>546</v>
      </c>
    </row>
    <row r="1864" spans="1:6" s="16" customFormat="1" ht="12.75">
      <c r="A1864" s="10" t="s">
        <v>3470</v>
      </c>
      <c r="B1864" s="10" t="s">
        <v>3472</v>
      </c>
      <c r="C1864" s="14">
        <v>445</v>
      </c>
      <c r="D1864" s="10"/>
      <c r="E1864" s="14">
        <f t="shared" si="123"/>
        <v>623</v>
      </c>
      <c r="F1864" s="14">
        <f t="shared" si="124"/>
        <v>579</v>
      </c>
    </row>
    <row r="1865" spans="1:8" s="16" customFormat="1" ht="12.75">
      <c r="A1865" s="10" t="s">
        <v>3473</v>
      </c>
      <c r="B1865" s="10" t="s">
        <v>3643</v>
      </c>
      <c r="C1865" s="14">
        <v>590</v>
      </c>
      <c r="E1865" s="14">
        <f t="shared" si="123"/>
        <v>826</v>
      </c>
      <c r="F1865" s="14">
        <f t="shared" si="124"/>
        <v>767</v>
      </c>
      <c r="H1865" s="16" t="s">
        <v>3644</v>
      </c>
    </row>
    <row r="1866" spans="1:8" s="16" customFormat="1" ht="12.75">
      <c r="A1866" s="10" t="s">
        <v>3645</v>
      </c>
      <c r="B1866" s="10" t="s">
        <v>3520</v>
      </c>
      <c r="C1866" s="14">
        <v>765</v>
      </c>
      <c r="E1866" s="14">
        <f t="shared" si="123"/>
        <v>1071</v>
      </c>
      <c r="F1866" s="14">
        <f t="shared" si="124"/>
        <v>995</v>
      </c>
      <c r="H1866" s="16" t="s">
        <v>3350</v>
      </c>
    </row>
    <row r="1867" spans="1:8" s="16" customFormat="1" ht="12.75">
      <c r="A1867" s="10" t="s">
        <v>3351</v>
      </c>
      <c r="B1867" s="10" t="s">
        <v>3352</v>
      </c>
      <c r="C1867" s="14">
        <v>765</v>
      </c>
      <c r="E1867" s="14">
        <f t="shared" si="123"/>
        <v>1071</v>
      </c>
      <c r="F1867" s="14">
        <f t="shared" si="124"/>
        <v>995</v>
      </c>
      <c r="H1867" s="16" t="s">
        <v>3353</v>
      </c>
    </row>
    <row r="1868" spans="1:6" s="16" customFormat="1" ht="12.75">
      <c r="A1868" s="10"/>
      <c r="B1868" s="10"/>
      <c r="C1868" s="14"/>
      <c r="E1868" s="14"/>
      <c r="F1868" s="14"/>
    </row>
    <row r="1869" spans="1:6" s="16" customFormat="1" ht="15.75">
      <c r="A1869" s="59" t="s">
        <v>3354</v>
      </c>
      <c r="B1869" s="10"/>
      <c r="C1869" s="14"/>
      <c r="E1869" s="14"/>
      <c r="F1869" s="14"/>
    </row>
    <row r="1870" spans="1:6" s="16" customFormat="1" ht="12.75">
      <c r="A1870" s="10"/>
      <c r="B1870" s="10"/>
      <c r="C1870" s="14"/>
      <c r="E1870" s="14"/>
      <c r="F1870" s="14"/>
    </row>
    <row r="1871" spans="1:6" s="16" customFormat="1" ht="12.75">
      <c r="A1871" s="10"/>
      <c r="B1871" s="27" t="s">
        <v>3465</v>
      </c>
      <c r="C1871" s="14"/>
      <c r="E1871" s="14"/>
      <c r="F1871" s="14"/>
    </row>
    <row r="1872" spans="1:6" s="16" customFormat="1" ht="12.75">
      <c r="A1872" s="10"/>
      <c r="B1872" s="10"/>
      <c r="C1872" s="14"/>
      <c r="E1872" s="14"/>
      <c r="F1872" s="14"/>
    </row>
    <row r="1873" spans="1:7" s="16" customFormat="1" ht="12.75">
      <c r="A1873" s="10" t="s">
        <v>3466</v>
      </c>
      <c r="B1873" s="10" t="s">
        <v>3467</v>
      </c>
      <c r="C1873" s="14">
        <v>231</v>
      </c>
      <c r="E1873" s="14">
        <f aca="true" t="shared" si="125" ref="E1873:E1881">ROUNDUP(C1873*1.4,0)</f>
        <v>324</v>
      </c>
      <c r="F1873" s="14">
        <f aca="true" t="shared" si="126" ref="F1873:F1881">ROUNDUP(C1873*1.3,0)</f>
        <v>301</v>
      </c>
      <c r="G1873" s="30"/>
    </row>
    <row r="1874" spans="1:6" s="16" customFormat="1" ht="12.75">
      <c r="A1874" s="10" t="s">
        <v>3468</v>
      </c>
      <c r="B1874" s="10" t="s">
        <v>3469</v>
      </c>
      <c r="C1874" s="14">
        <v>353</v>
      </c>
      <c r="E1874" s="14">
        <f t="shared" si="125"/>
        <v>495</v>
      </c>
      <c r="F1874" s="14">
        <f t="shared" si="126"/>
        <v>459</v>
      </c>
    </row>
    <row r="1875" spans="1:6" s="16" customFormat="1" ht="12.75">
      <c r="A1875" s="10" t="s">
        <v>3464</v>
      </c>
      <c r="B1875" s="10" t="s">
        <v>3309</v>
      </c>
      <c r="C1875" s="14">
        <v>400</v>
      </c>
      <c r="E1875" s="14">
        <f t="shared" si="125"/>
        <v>560</v>
      </c>
      <c r="F1875" s="14">
        <f t="shared" si="126"/>
        <v>520</v>
      </c>
    </row>
    <row r="1876" spans="1:6" s="16" customFormat="1" ht="12.75">
      <c r="A1876" s="10" t="s">
        <v>3310</v>
      </c>
      <c r="B1876" s="10" t="s">
        <v>3311</v>
      </c>
      <c r="C1876" s="14">
        <v>420</v>
      </c>
      <c r="E1876" s="14">
        <f t="shared" si="125"/>
        <v>588</v>
      </c>
      <c r="F1876" s="14">
        <f t="shared" si="126"/>
        <v>546</v>
      </c>
    </row>
    <row r="1877" spans="1:6" s="16" customFormat="1" ht="12.75">
      <c r="A1877" s="10" t="s">
        <v>3312</v>
      </c>
      <c r="B1877" s="10" t="s">
        <v>3474</v>
      </c>
      <c r="C1877" s="14">
        <v>440</v>
      </c>
      <c r="E1877" s="14">
        <f t="shared" si="125"/>
        <v>616</v>
      </c>
      <c r="F1877" s="14">
        <f t="shared" si="126"/>
        <v>572</v>
      </c>
    </row>
    <row r="1878" spans="1:6" s="16" customFormat="1" ht="12.75">
      <c r="A1878" s="10" t="s">
        <v>3475</v>
      </c>
      <c r="B1878" s="10" t="s">
        <v>3476</v>
      </c>
      <c r="C1878" s="14">
        <v>425</v>
      </c>
      <c r="E1878" s="14">
        <f t="shared" si="125"/>
        <v>595</v>
      </c>
      <c r="F1878" s="14">
        <f t="shared" si="126"/>
        <v>553</v>
      </c>
    </row>
    <row r="1879" spans="1:6" s="16" customFormat="1" ht="12.75">
      <c r="A1879" s="10" t="s">
        <v>3477</v>
      </c>
      <c r="B1879" s="10" t="s">
        <v>3478</v>
      </c>
      <c r="C1879" s="14">
        <v>572</v>
      </c>
      <c r="E1879" s="14">
        <f t="shared" si="125"/>
        <v>801</v>
      </c>
      <c r="F1879" s="14">
        <f t="shared" si="126"/>
        <v>744</v>
      </c>
    </row>
    <row r="1880" spans="1:6" s="16" customFormat="1" ht="12.75">
      <c r="A1880" s="10" t="s">
        <v>3479</v>
      </c>
      <c r="B1880" s="10" t="s">
        <v>3480</v>
      </c>
      <c r="C1880" s="14">
        <v>590</v>
      </c>
      <c r="E1880" s="14">
        <f t="shared" si="125"/>
        <v>826</v>
      </c>
      <c r="F1880" s="14">
        <f t="shared" si="126"/>
        <v>767</v>
      </c>
    </row>
    <row r="1881" spans="1:6" s="16" customFormat="1" ht="12.75">
      <c r="A1881" s="10" t="s">
        <v>3481</v>
      </c>
      <c r="B1881" s="10" t="s">
        <v>3482</v>
      </c>
      <c r="C1881" s="14">
        <v>368</v>
      </c>
      <c r="E1881" s="14">
        <f t="shared" si="125"/>
        <v>516</v>
      </c>
      <c r="F1881" s="14">
        <f t="shared" si="126"/>
        <v>479</v>
      </c>
    </row>
    <row r="1882" spans="1:6" s="16" customFormat="1" ht="12.75">
      <c r="A1882" s="10"/>
      <c r="B1882" s="10"/>
      <c r="C1882" s="14"/>
      <c r="E1882" s="14"/>
      <c r="F1882" s="14"/>
    </row>
    <row r="1883" spans="1:7" s="16" customFormat="1" ht="12.75">
      <c r="A1883" s="10" t="s">
        <v>3317</v>
      </c>
      <c r="B1883" s="10" t="s">
        <v>3318</v>
      </c>
      <c r="C1883" s="14">
        <v>408</v>
      </c>
      <c r="E1883" s="14">
        <f aca="true" t="shared" si="127" ref="E1883:E1890">ROUNDUP(C1883*1.4,0)</f>
        <v>572</v>
      </c>
      <c r="F1883" s="14">
        <f aca="true" t="shared" si="128" ref="F1883:F1890">ROUNDUP(C1883*1.3,0)</f>
        <v>531</v>
      </c>
      <c r="G1883" s="30"/>
    </row>
    <row r="1884" spans="1:6" s="16" customFormat="1" ht="12.75">
      <c r="A1884" s="10" t="s">
        <v>3319</v>
      </c>
      <c r="B1884" s="10" t="s">
        <v>3320</v>
      </c>
      <c r="C1884" s="14">
        <v>572</v>
      </c>
      <c r="E1884" s="14">
        <f t="shared" si="127"/>
        <v>801</v>
      </c>
      <c r="F1884" s="14">
        <f t="shared" si="128"/>
        <v>744</v>
      </c>
    </row>
    <row r="1885" spans="1:6" s="16" customFormat="1" ht="12.75">
      <c r="A1885" s="10" t="s">
        <v>3321</v>
      </c>
      <c r="B1885" s="10" t="s">
        <v>3322</v>
      </c>
      <c r="C1885" s="14">
        <v>315</v>
      </c>
      <c r="E1885" s="14">
        <f t="shared" si="127"/>
        <v>441</v>
      </c>
      <c r="F1885" s="14">
        <f t="shared" si="128"/>
        <v>410</v>
      </c>
    </row>
    <row r="1886" spans="1:6" s="16" customFormat="1" ht="12.75">
      <c r="A1886" s="10" t="s">
        <v>3323</v>
      </c>
      <c r="B1886" s="10" t="s">
        <v>3432</v>
      </c>
      <c r="C1886" s="14">
        <v>289</v>
      </c>
      <c r="E1886" s="14">
        <f t="shared" si="127"/>
        <v>405</v>
      </c>
      <c r="F1886" s="14">
        <f t="shared" si="128"/>
        <v>376</v>
      </c>
    </row>
    <row r="1887" spans="1:6" s="16" customFormat="1" ht="12.75">
      <c r="A1887" s="10" t="s">
        <v>3433</v>
      </c>
      <c r="B1887" s="10" t="s">
        <v>3434</v>
      </c>
      <c r="C1887" s="14">
        <v>435</v>
      </c>
      <c r="E1887" s="14">
        <f t="shared" si="127"/>
        <v>609</v>
      </c>
      <c r="F1887" s="14">
        <f t="shared" si="128"/>
        <v>566</v>
      </c>
    </row>
    <row r="1888" spans="1:6" s="16" customFormat="1" ht="12.75">
      <c r="A1888" s="10" t="s">
        <v>3435</v>
      </c>
      <c r="B1888" s="10" t="s">
        <v>3436</v>
      </c>
      <c r="C1888" s="14">
        <v>491</v>
      </c>
      <c r="E1888" s="14">
        <f t="shared" si="127"/>
        <v>688</v>
      </c>
      <c r="F1888" s="14">
        <f t="shared" si="128"/>
        <v>639</v>
      </c>
    </row>
    <row r="1889" spans="1:6" s="16" customFormat="1" ht="12.75">
      <c r="A1889" s="10" t="s">
        <v>3437</v>
      </c>
      <c r="B1889" s="10" t="s">
        <v>2122</v>
      </c>
      <c r="C1889" s="14">
        <v>370</v>
      </c>
      <c r="E1889" s="14">
        <f t="shared" si="127"/>
        <v>518</v>
      </c>
      <c r="F1889" s="14">
        <f t="shared" si="128"/>
        <v>481</v>
      </c>
    </row>
    <row r="1890" spans="1:6" s="16" customFormat="1" ht="12.75">
      <c r="A1890" s="10" t="s">
        <v>3569</v>
      </c>
      <c r="B1890" s="10" t="s">
        <v>3570</v>
      </c>
      <c r="C1890" s="14">
        <v>243</v>
      </c>
      <c r="E1890" s="14">
        <f t="shared" si="127"/>
        <v>341</v>
      </c>
      <c r="F1890" s="14">
        <f t="shared" si="128"/>
        <v>316</v>
      </c>
    </row>
    <row r="1891" spans="1:6" s="16" customFormat="1" ht="12.75">
      <c r="A1891" s="10"/>
      <c r="B1891" s="10"/>
      <c r="C1891" s="14"/>
      <c r="E1891" s="14"/>
      <c r="F1891" s="14"/>
    </row>
    <row r="1892" spans="1:6" s="16" customFormat="1" ht="12.75">
      <c r="A1892" s="10" t="s">
        <v>3571</v>
      </c>
      <c r="B1892" s="10" t="s">
        <v>3594</v>
      </c>
      <c r="C1892" s="14">
        <v>379</v>
      </c>
      <c r="E1892" s="14">
        <f>ROUNDUP(C1892*1.4,0)</f>
        <v>531</v>
      </c>
      <c r="F1892" s="14">
        <f>ROUNDUP(C1892*1.3,0)</f>
        <v>493</v>
      </c>
    </row>
    <row r="1893" spans="1:6" s="16" customFormat="1" ht="12.75">
      <c r="A1893" s="10"/>
      <c r="B1893" s="10"/>
      <c r="C1893" s="14"/>
      <c r="E1893" s="14"/>
      <c r="F1893" s="14"/>
    </row>
    <row r="1894" spans="1:6" s="16" customFormat="1" ht="12.75">
      <c r="A1894" s="10"/>
      <c r="B1894" s="27" t="s">
        <v>3550</v>
      </c>
      <c r="C1894" s="14"/>
      <c r="E1894" s="14"/>
      <c r="F1894" s="14"/>
    </row>
    <row r="1895" spans="1:6" s="16" customFormat="1" ht="12.75">
      <c r="A1895" s="10"/>
      <c r="B1895" s="10"/>
      <c r="C1895" s="14"/>
      <c r="E1895" s="14"/>
      <c r="F1895" s="14"/>
    </row>
    <row r="1896" spans="1:6" s="16" customFormat="1" ht="12.75">
      <c r="A1896" s="10" t="s">
        <v>3551</v>
      </c>
      <c r="B1896" s="10" t="s">
        <v>3552</v>
      </c>
      <c r="C1896" s="14">
        <v>122</v>
      </c>
      <c r="E1896" s="14">
        <f>ROUNDUP(C1896*1.4,0)</f>
        <v>171</v>
      </c>
      <c r="F1896" s="14">
        <f>ROUNDUP(C1896*1.3,0)</f>
        <v>159</v>
      </c>
    </row>
    <row r="1897" spans="1:6" s="16" customFormat="1" ht="12.75">
      <c r="A1897" s="10"/>
      <c r="B1897" s="10"/>
      <c r="C1897" s="14"/>
      <c r="E1897" s="14"/>
      <c r="F1897" s="14"/>
    </row>
    <row r="1898" spans="1:6" s="16" customFormat="1" ht="12.75">
      <c r="A1898" s="10"/>
      <c r="B1898" s="27" t="s">
        <v>3384</v>
      </c>
      <c r="C1898" s="14"/>
      <c r="E1898" s="14"/>
      <c r="F1898" s="14"/>
    </row>
    <row r="1899" spans="1:6" s="16" customFormat="1" ht="12.75">
      <c r="A1899" s="10"/>
      <c r="B1899" s="10"/>
      <c r="C1899" s="14"/>
      <c r="E1899" s="14"/>
      <c r="F1899" s="14"/>
    </row>
    <row r="1900" spans="1:6" s="16" customFormat="1" ht="12.75">
      <c r="A1900" s="10" t="s">
        <v>3553</v>
      </c>
      <c r="B1900" s="10" t="s">
        <v>3389</v>
      </c>
      <c r="C1900" s="14">
        <v>32</v>
      </c>
      <c r="D1900" s="10" t="s">
        <v>3390</v>
      </c>
      <c r="E1900" s="14">
        <f aca="true" t="shared" si="129" ref="E1900:E1906">ROUNDUP(C1900*1.4,0)</f>
        <v>45</v>
      </c>
      <c r="F1900" s="14">
        <f aca="true" t="shared" si="130" ref="F1900:F1906">ROUNDUP(C1900*1.3,0)</f>
        <v>42</v>
      </c>
    </row>
    <row r="1901" spans="1:6" s="16" customFormat="1" ht="12.75">
      <c r="A1901" s="10" t="s">
        <v>3391</v>
      </c>
      <c r="B1901" s="10" t="s">
        <v>3556</v>
      </c>
      <c r="C1901" s="14">
        <v>32</v>
      </c>
      <c r="D1901" s="10" t="s">
        <v>3390</v>
      </c>
      <c r="E1901" s="14">
        <f t="shared" si="129"/>
        <v>45</v>
      </c>
      <c r="F1901" s="14">
        <f t="shared" si="130"/>
        <v>42</v>
      </c>
    </row>
    <row r="1902" spans="1:6" s="16" customFormat="1" ht="12.75">
      <c r="A1902" s="10" t="s">
        <v>3557</v>
      </c>
      <c r="B1902" s="10" t="s">
        <v>3558</v>
      </c>
      <c r="C1902" s="14">
        <v>32</v>
      </c>
      <c r="D1902" s="10" t="s">
        <v>3390</v>
      </c>
      <c r="E1902" s="14">
        <f t="shared" si="129"/>
        <v>45</v>
      </c>
      <c r="F1902" s="14">
        <f t="shared" si="130"/>
        <v>42</v>
      </c>
    </row>
    <row r="1903" spans="1:6" s="16" customFormat="1" ht="12.75">
      <c r="A1903" s="10" t="s">
        <v>3559</v>
      </c>
      <c r="B1903" s="10" t="s">
        <v>3560</v>
      </c>
      <c r="C1903" s="14">
        <v>32</v>
      </c>
      <c r="D1903" s="10" t="s">
        <v>3390</v>
      </c>
      <c r="E1903" s="14">
        <f t="shared" si="129"/>
        <v>45</v>
      </c>
      <c r="F1903" s="14">
        <f t="shared" si="130"/>
        <v>42</v>
      </c>
    </row>
    <row r="1904" spans="1:6" s="16" customFormat="1" ht="12.75">
      <c r="A1904" s="10" t="s">
        <v>3561</v>
      </c>
      <c r="B1904" s="10" t="s">
        <v>3562</v>
      </c>
      <c r="C1904" s="14">
        <v>32</v>
      </c>
      <c r="D1904" s="10" t="s">
        <v>3390</v>
      </c>
      <c r="E1904" s="14">
        <f t="shared" si="129"/>
        <v>45</v>
      </c>
      <c r="F1904" s="14">
        <f t="shared" si="130"/>
        <v>42</v>
      </c>
    </row>
    <row r="1905" spans="1:6" s="16" customFormat="1" ht="12.75">
      <c r="A1905" s="10" t="s">
        <v>3563</v>
      </c>
      <c r="B1905" s="10" t="s">
        <v>3564</v>
      </c>
      <c r="C1905" s="14">
        <v>32</v>
      </c>
      <c r="D1905" s="10" t="s">
        <v>3390</v>
      </c>
      <c r="E1905" s="14">
        <f t="shared" si="129"/>
        <v>45</v>
      </c>
      <c r="F1905" s="14">
        <f t="shared" si="130"/>
        <v>42</v>
      </c>
    </row>
    <row r="1906" spans="1:6" s="16" customFormat="1" ht="12.75">
      <c r="A1906" s="10" t="s">
        <v>3565</v>
      </c>
      <c r="B1906" s="10" t="s">
        <v>3398</v>
      </c>
      <c r="C1906" s="14">
        <v>32</v>
      </c>
      <c r="D1906" s="10" t="s">
        <v>3390</v>
      </c>
      <c r="E1906" s="14">
        <f t="shared" si="129"/>
        <v>45</v>
      </c>
      <c r="F1906" s="14">
        <f t="shared" si="130"/>
        <v>42</v>
      </c>
    </row>
    <row r="1907" spans="1:6" s="16" customFormat="1" ht="12.75">
      <c r="A1907" s="10"/>
      <c r="B1907" s="10"/>
      <c r="C1907" s="14"/>
      <c r="D1907" s="10"/>
      <c r="E1907" s="14"/>
      <c r="F1907" s="14"/>
    </row>
    <row r="1908" spans="1:6" s="16" customFormat="1" ht="12.75">
      <c r="A1908" s="10"/>
      <c r="B1908" s="10"/>
      <c r="C1908" s="14"/>
      <c r="D1908" s="10"/>
      <c r="E1908" s="14"/>
      <c r="F1908" s="14"/>
    </row>
    <row r="1909" spans="1:6" s="16" customFormat="1" ht="12.75">
      <c r="A1909" s="10" t="s">
        <v>3399</v>
      </c>
      <c r="B1909" s="10" t="s">
        <v>3400</v>
      </c>
      <c r="C1909" s="14">
        <v>32</v>
      </c>
      <c r="D1909" s="10" t="s">
        <v>3390</v>
      </c>
      <c r="E1909" s="14">
        <f aca="true" t="shared" si="131" ref="E1909:E1915">ROUNDUP(C1909*1.4,0)</f>
        <v>45</v>
      </c>
      <c r="F1909" s="14">
        <f aca="true" t="shared" si="132" ref="F1909:F1915">ROUNDUP(C1909*1.3,0)</f>
        <v>42</v>
      </c>
    </row>
    <row r="1910" spans="1:6" s="16" customFormat="1" ht="12.75">
      <c r="A1910" s="10" t="s">
        <v>3588</v>
      </c>
      <c r="B1910" s="10" t="s">
        <v>3589</v>
      </c>
      <c r="C1910" s="14">
        <v>32</v>
      </c>
      <c r="D1910" s="10" t="s">
        <v>3390</v>
      </c>
      <c r="E1910" s="14">
        <f t="shared" si="131"/>
        <v>45</v>
      </c>
      <c r="F1910" s="14">
        <f t="shared" si="132"/>
        <v>42</v>
      </c>
    </row>
    <row r="1911" spans="1:6" s="16" customFormat="1" ht="12.75">
      <c r="A1911" s="10" t="s">
        <v>3590</v>
      </c>
      <c r="B1911" s="10" t="s">
        <v>3591</v>
      </c>
      <c r="C1911" s="14">
        <v>32</v>
      </c>
      <c r="D1911" s="10" t="s">
        <v>3390</v>
      </c>
      <c r="E1911" s="14">
        <f t="shared" si="131"/>
        <v>45</v>
      </c>
      <c r="F1911" s="14">
        <f t="shared" si="132"/>
        <v>42</v>
      </c>
    </row>
    <row r="1912" spans="1:6" s="16" customFormat="1" ht="12.75">
      <c r="A1912" s="10" t="s">
        <v>3592</v>
      </c>
      <c r="B1912" s="10" t="s">
        <v>3198</v>
      </c>
      <c r="C1912" s="14">
        <v>32</v>
      </c>
      <c r="D1912" s="10" t="s">
        <v>3390</v>
      </c>
      <c r="E1912" s="14">
        <f t="shared" si="131"/>
        <v>45</v>
      </c>
      <c r="F1912" s="14">
        <f t="shared" si="132"/>
        <v>42</v>
      </c>
    </row>
    <row r="1913" spans="1:6" s="16" customFormat="1" ht="12.75">
      <c r="A1913" s="10" t="s">
        <v>3199</v>
      </c>
      <c r="B1913" s="10" t="s">
        <v>3200</v>
      </c>
      <c r="C1913" s="14">
        <v>32</v>
      </c>
      <c r="D1913" s="10" t="s">
        <v>3390</v>
      </c>
      <c r="E1913" s="14">
        <f t="shared" si="131"/>
        <v>45</v>
      </c>
      <c r="F1913" s="14">
        <f t="shared" si="132"/>
        <v>42</v>
      </c>
    </row>
    <row r="1914" spans="1:6" s="16" customFormat="1" ht="12.75">
      <c r="A1914" s="10" t="s">
        <v>3201</v>
      </c>
      <c r="B1914" s="10" t="s">
        <v>3202</v>
      </c>
      <c r="C1914" s="14">
        <v>32</v>
      </c>
      <c r="D1914" s="10" t="s">
        <v>3390</v>
      </c>
      <c r="E1914" s="14">
        <f t="shared" si="131"/>
        <v>45</v>
      </c>
      <c r="F1914" s="14">
        <f t="shared" si="132"/>
        <v>42</v>
      </c>
    </row>
    <row r="1915" spans="1:6" s="16" customFormat="1" ht="12.75">
      <c r="A1915" s="10" t="s">
        <v>3370</v>
      </c>
      <c r="B1915" s="10" t="s">
        <v>3530</v>
      </c>
      <c r="C1915" s="14">
        <v>32</v>
      </c>
      <c r="D1915" s="10" t="s">
        <v>3390</v>
      </c>
      <c r="E1915" s="14">
        <f t="shared" si="131"/>
        <v>45</v>
      </c>
      <c r="F1915" s="14">
        <f t="shared" si="132"/>
        <v>42</v>
      </c>
    </row>
    <row r="1916" spans="1:6" s="16" customFormat="1" ht="12.75">
      <c r="A1916" s="10"/>
      <c r="B1916" s="10"/>
      <c r="C1916" s="14"/>
      <c r="E1916" s="14"/>
      <c r="F1916" s="14"/>
    </row>
    <row r="1917" spans="1:6" s="16" customFormat="1" ht="12.75">
      <c r="A1917" s="10"/>
      <c r="B1917" s="10"/>
      <c r="C1917" s="14"/>
      <c r="E1917" s="14"/>
      <c r="F1917" s="14"/>
    </row>
    <row r="1918" spans="1:6" s="16" customFormat="1" ht="12.75">
      <c r="A1918" s="50" t="s">
        <v>3531</v>
      </c>
      <c r="B1918" s="10"/>
      <c r="C1918" s="14"/>
      <c r="E1918" s="14"/>
      <c r="F1918" s="14"/>
    </row>
    <row r="1919" spans="1:6" s="16" customFormat="1" ht="12.75">
      <c r="A1919" s="10"/>
      <c r="B1919" s="10"/>
      <c r="C1919" s="14"/>
      <c r="E1919" s="14"/>
      <c r="F1919" s="14"/>
    </row>
    <row r="1920" spans="1:6" s="16" customFormat="1" ht="12.75">
      <c r="A1920" s="10" t="s">
        <v>3532</v>
      </c>
      <c r="B1920" s="10" t="s">
        <v>3533</v>
      </c>
      <c r="C1920" s="14">
        <v>50</v>
      </c>
      <c r="D1920" s="16" t="s">
        <v>378</v>
      </c>
      <c r="E1920" s="36" t="s">
        <v>2658</v>
      </c>
      <c r="F1920" s="14"/>
    </row>
    <row r="1921" spans="1:6" s="16" customFormat="1" ht="12.75">
      <c r="A1921" s="10" t="s">
        <v>3534</v>
      </c>
      <c r="B1921" s="10" t="s">
        <v>3535</v>
      </c>
      <c r="C1921" s="14">
        <v>85</v>
      </c>
      <c r="D1921" s="16" t="s">
        <v>378</v>
      </c>
      <c r="E1921" s="14">
        <f>ROUNDUP(C1921*1.4,0)</f>
        <v>119</v>
      </c>
      <c r="F1921" s="14">
        <f>ROUNDUP(C1921*1.3,0)</f>
        <v>111</v>
      </c>
    </row>
    <row r="1922" s="16" customFormat="1" ht="12.75">
      <c r="C1922" s="14"/>
    </row>
    <row r="1923" spans="1:6" ht="12.75">
      <c r="A1923" s="50" t="s">
        <v>3521</v>
      </c>
      <c r="B1923" s="16"/>
      <c r="C1923" s="61"/>
      <c r="D1923" s="10"/>
      <c r="E1923" s="16"/>
      <c r="F1923" s="16"/>
    </row>
    <row r="1924" spans="3:6" ht="12.75">
      <c r="C1924" s="17"/>
      <c r="D1924" s="10"/>
      <c r="E1924" s="16"/>
      <c r="F1924" s="16"/>
    </row>
    <row r="1925" spans="1:6" ht="12.75">
      <c r="A1925" s="10" t="s">
        <v>3522</v>
      </c>
      <c r="B1925" s="10" t="s">
        <v>3523</v>
      </c>
      <c r="C1925" s="14">
        <v>40</v>
      </c>
      <c r="D1925" s="10" t="s">
        <v>3626</v>
      </c>
      <c r="E1925" s="14">
        <f aca="true" t="shared" si="133" ref="E1925:E1930">ROUNDUP(C1925*1.4,0)</f>
        <v>56</v>
      </c>
      <c r="F1925" s="14">
        <f aca="true" t="shared" si="134" ref="F1925:F1930">ROUNDUP(C1925*1.3,0)</f>
        <v>52</v>
      </c>
    </row>
    <row r="1926" spans="1:6" ht="12.75">
      <c r="A1926" s="10" t="s">
        <v>3524</v>
      </c>
      <c r="B1926" s="10" t="s">
        <v>3525</v>
      </c>
      <c r="C1926" s="14">
        <v>40</v>
      </c>
      <c r="D1926" s="10" t="s">
        <v>3626</v>
      </c>
      <c r="E1926" s="14">
        <f t="shared" si="133"/>
        <v>56</v>
      </c>
      <c r="F1926" s="14">
        <f t="shared" si="134"/>
        <v>52</v>
      </c>
    </row>
    <row r="1927" spans="1:6" ht="12.75">
      <c r="A1927" s="10" t="s">
        <v>3526</v>
      </c>
      <c r="B1927" s="10" t="s">
        <v>3527</v>
      </c>
      <c r="C1927" s="14">
        <v>40</v>
      </c>
      <c r="D1927" s="10" t="s">
        <v>3626</v>
      </c>
      <c r="E1927" s="14">
        <f t="shared" si="133"/>
        <v>56</v>
      </c>
      <c r="F1927" s="14">
        <f t="shared" si="134"/>
        <v>52</v>
      </c>
    </row>
    <row r="1928" spans="1:6" ht="12.75">
      <c r="A1928" s="10" t="s">
        <v>3528</v>
      </c>
      <c r="B1928" s="10" t="s">
        <v>3529</v>
      </c>
      <c r="C1928" s="14">
        <v>40</v>
      </c>
      <c r="D1928" s="10" t="s">
        <v>3626</v>
      </c>
      <c r="E1928" s="14">
        <f t="shared" si="133"/>
        <v>56</v>
      </c>
      <c r="F1928" s="14">
        <f t="shared" si="134"/>
        <v>52</v>
      </c>
    </row>
    <row r="1929" spans="1:6" ht="12.75">
      <c r="A1929" s="10" t="s">
        <v>3577</v>
      </c>
      <c r="B1929" s="10" t="s">
        <v>3578</v>
      </c>
      <c r="C1929" s="14">
        <v>40</v>
      </c>
      <c r="D1929" s="10" t="s">
        <v>3626</v>
      </c>
      <c r="E1929" s="14">
        <f t="shared" si="133"/>
        <v>56</v>
      </c>
      <c r="F1929" s="14">
        <f t="shared" si="134"/>
        <v>52</v>
      </c>
    </row>
    <row r="1930" spans="1:6" ht="12.75">
      <c r="A1930" s="10" t="s">
        <v>3579</v>
      </c>
      <c r="B1930" s="10" t="s">
        <v>3580</v>
      </c>
      <c r="C1930" s="14">
        <v>40</v>
      </c>
      <c r="D1930" s="10" t="s">
        <v>3501</v>
      </c>
      <c r="E1930" s="14">
        <f t="shared" si="133"/>
        <v>56</v>
      </c>
      <c r="F1930" s="14">
        <f t="shared" si="134"/>
        <v>52</v>
      </c>
    </row>
    <row r="1931" spans="1:6" ht="12.75">
      <c r="A1931" s="10"/>
      <c r="B1931" s="10"/>
      <c r="C1931" s="14"/>
      <c r="D1931" s="10"/>
      <c r="E1931" s="14"/>
      <c r="F1931" s="14"/>
    </row>
    <row r="1932" spans="1:6" ht="12.75">
      <c r="A1932" s="10"/>
      <c r="B1932" s="10"/>
      <c r="C1932" s="14"/>
      <c r="D1932" s="10"/>
      <c r="E1932" s="14"/>
      <c r="F1932" s="14"/>
    </row>
    <row r="1933" spans="1:7" ht="12.75">
      <c r="A1933" s="16"/>
      <c r="B1933" s="16"/>
      <c r="C1933" s="61"/>
      <c r="D1933" s="10"/>
      <c r="E1933" s="16"/>
      <c r="F1933" s="16"/>
      <c r="G1933" s="16"/>
    </row>
    <row r="1934" spans="1:6" ht="12.75">
      <c r="A1934" s="50"/>
      <c r="B1934" s="16"/>
      <c r="C1934" s="61"/>
      <c r="D1934" s="10"/>
      <c r="E1934" s="16"/>
      <c r="F1934" s="16"/>
    </row>
    <row r="1935" spans="1:6" ht="12.75">
      <c r="A1935" s="16"/>
      <c r="B1935" s="16"/>
      <c r="C1935" s="61"/>
      <c r="D1935" s="10"/>
      <c r="E1935" s="16"/>
      <c r="F1935" s="16"/>
    </row>
    <row r="1936" spans="1:6" ht="12.75">
      <c r="A1936" s="10"/>
      <c r="B1936" s="10"/>
      <c r="C1936" s="14"/>
      <c r="D1936" s="10"/>
      <c r="E1936" s="14"/>
      <c r="F1936" s="14"/>
    </row>
    <row r="1937" spans="1:6" ht="12.75">
      <c r="A1937" s="10"/>
      <c r="B1937" s="10"/>
      <c r="C1937" s="14"/>
      <c r="D1937" s="10"/>
      <c r="E1937" s="14"/>
      <c r="F1937" s="14"/>
    </row>
    <row r="1938" spans="1:6" ht="12.75">
      <c r="A1938" s="16"/>
      <c r="B1938" s="16"/>
      <c r="C1938" s="61"/>
      <c r="D1938" s="10"/>
      <c r="E1938" s="16"/>
      <c r="F1938" s="16"/>
    </row>
  </sheetData>
  <hyperlinks>
    <hyperlink ref="A2" r:id="rId1" display="http://www.cardarmy.ru"/>
    <hyperlink ref="H250" r:id="rId2" display="http://www.cardarmy.ru/fleet/konigsberg.htm"/>
    <hyperlink ref="H254" r:id="rId3" display="http://www.cardarmy.ru/fleet/paris.htm"/>
    <hyperlink ref="H255" r:id="rId4" display="http://www.cardarmy.ru/fleet/duilio.htm"/>
  </hyperlinks>
  <printOptions/>
  <pageMargins left="0.5201388888888889" right="0.1798611111111111" top="0.25972222222222224" bottom="0.2201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Водолазкий</cp:lastModifiedBy>
  <dcterms:created xsi:type="dcterms:W3CDTF">2010-01-08T17:03:13Z</dcterms:created>
  <dcterms:modified xsi:type="dcterms:W3CDTF">2010-07-18T04:18:40Z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